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3.xml" ContentType="application/vnd.openxmlformats-officedocument.spreadsheetml.comments+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defaultThemeVersion="166925"/>
  <mc:AlternateContent xmlns:mc="http://schemas.openxmlformats.org/markup-compatibility/2006">
    <mc:Choice Requires="x15">
      <x15ac:absPath xmlns:x15ac="http://schemas.microsoft.com/office/spreadsheetml/2010/11/ac" url="C:\Users\cce0122\Desktop\PIAO per sito\"/>
    </mc:Choice>
  </mc:AlternateContent>
  <xr:revisionPtr revIDLastSave="0" documentId="8_{5E01C5BB-F2C7-4A06-9D0B-765F389197CF}" xr6:coauthVersionLast="45" xr6:coauthVersionMax="45" xr10:uidLastSave="{00000000-0000-0000-0000-000000000000}"/>
  <bookViews>
    <workbookView xWindow="-120" yWindow="-120" windowWidth="29040" windowHeight="15840" tabRatio="916" firstSheet="1" activeTab="5" xr2:uid="{00000000-000D-0000-FFFF-FFFF00000000}"/>
  </bookViews>
  <sheets>
    <sheet name="Benvenuto" sheetId="104" r:id="rId1"/>
    <sheet name="ITEMS" sheetId="105" r:id="rId2"/>
    <sheet name="Istruzioni" sheetId="111" r:id="rId3"/>
    <sheet name="Aree" sheetId="57" r:id="rId4"/>
    <sheet name="Aree di rischio per processi CE" sheetId="134" r:id="rId5"/>
    <sheet name="SR A " sheetId="59" r:id="rId6"/>
    <sheet name="SR B " sheetId="123" r:id="rId7"/>
    <sheet name="SR C " sheetId="124" r:id="rId8"/>
    <sheet name="SR D " sheetId="125" r:id="rId9"/>
    <sheet name="SR E " sheetId="126" r:id="rId10"/>
    <sheet name="SR F " sheetId="127" r:id="rId11"/>
    <sheet name="SR G " sheetId="128" r:id="rId12"/>
    <sheet name="SR H" sheetId="129" r:id="rId13"/>
    <sheet name="SR I" sheetId="130" r:id="rId14"/>
    <sheet name="SR L" sheetId="131" r:id="rId15"/>
    <sheet name="SR M" sheetId="132" r:id="rId16"/>
    <sheet name="SR N" sheetId="133" r:id="rId17"/>
    <sheet name="db obiettivi" sheetId="66" r:id="rId18"/>
    <sheet name="db rischi" sheetId="52" r:id="rId19"/>
    <sheet name="db fasce di rischio" sheetId="70" r:id="rId20"/>
    <sheet name="db fattori abilitanti" sheetId="61" r:id="rId21"/>
    <sheet name="db misure specifiche" sheetId="53" r:id="rId22"/>
    <sheet name="db tipo misura" sheetId="71" r:id="rId23"/>
    <sheet name="db misure generali" sheetId="26" r:id="rId24"/>
    <sheet name="db responsabili" sheetId="28" r:id="rId25"/>
    <sheet name="db sistemi informatici" sheetId="19" r:id="rId26"/>
    <sheet name="db processi 2" sheetId="67" r:id="rId27"/>
  </sheets>
  <externalReferences>
    <externalReference r:id="rId28"/>
    <externalReference r:id="rId29"/>
    <externalReference r:id="rId30"/>
  </externalReferences>
  <definedNames>
    <definedName name="_xlnm._FilterDatabase" localSheetId="26" hidden="1">'db processi 2'!$A$2:$L$246</definedName>
    <definedName name="_xlnm._FilterDatabase" localSheetId="5" hidden="1">'SR A '!$E$18:$P$33</definedName>
    <definedName name="_xlnm._FilterDatabase" localSheetId="6" hidden="1">'SR B '!$E$18:$P$33</definedName>
    <definedName name="_xlnm._FilterDatabase" localSheetId="7" hidden="1">'SR C '!$E$18:$P$33</definedName>
    <definedName name="_xlnm._FilterDatabase" localSheetId="8" hidden="1">'SR D '!$E$18:$P$33</definedName>
    <definedName name="_xlnm._FilterDatabase" localSheetId="9" hidden="1">'SR E '!$E$18:$P$33</definedName>
    <definedName name="_xlnm._FilterDatabase" localSheetId="10" hidden="1">'SR F '!$E$18:$P$33</definedName>
    <definedName name="_xlnm._FilterDatabase" localSheetId="11" hidden="1">'SR G '!$E$18:$P$33</definedName>
    <definedName name="_xlnm._FilterDatabase" localSheetId="12" hidden="1">'SR H'!$E$18:$P$33</definedName>
    <definedName name="_xlnm._FilterDatabase" localSheetId="13" hidden="1">'SR I'!$E$18:$P$33</definedName>
    <definedName name="_xlnm._FilterDatabase" localSheetId="14" hidden="1">'SR L'!$E$18:$P$33</definedName>
    <definedName name="_xlnm._FilterDatabase" localSheetId="15" hidden="1">'SR M'!$E$18:$P$33</definedName>
    <definedName name="_xlnm._FilterDatabase" localSheetId="16" hidden="1">'SR N'!$E$18:$P$33</definedName>
    <definedName name="ALTAMEDIABASSA">[1]Foglio2!$A$18:$A$20</definedName>
    <definedName name="ALTOMEDIOBASSO">[1]Foglio2!$A$23:$A$25</definedName>
    <definedName name="area" localSheetId="4">#REF!</definedName>
    <definedName name="area" localSheetId="5">#REF!</definedName>
    <definedName name="area" localSheetId="6">#REF!</definedName>
    <definedName name="area" localSheetId="7">#REF!</definedName>
    <definedName name="area" localSheetId="8">#REF!</definedName>
    <definedName name="area" localSheetId="9">#REF!</definedName>
    <definedName name="area" localSheetId="10">#REF!</definedName>
    <definedName name="area" localSheetId="11">#REF!</definedName>
    <definedName name="area" localSheetId="12">#REF!</definedName>
    <definedName name="area" localSheetId="13">#REF!</definedName>
    <definedName name="area" localSheetId="14">#REF!</definedName>
    <definedName name="area" localSheetId="15">#REF!</definedName>
    <definedName name="area" localSheetId="16">#REF!</definedName>
    <definedName name="area">#REF!</definedName>
    <definedName name="_xlnm.Print_Area" localSheetId="4">'Aree di rischio per processi CE'!$A$1:$A$44</definedName>
    <definedName name="_xlnm.Print_Area" localSheetId="21">'db misure specifiche'!$A$2:$A$42</definedName>
    <definedName name="Excel_BuiltIn_Print_Area_10">"$#RIF!.$A$1:$P$149"</definedName>
    <definedName name="Excel_BuiltIn_Print_Area_11">"$#RIF!.$A$1:$P$147"</definedName>
    <definedName name="Excel_BuiltIn_Print_Area_12">"$#RIF!.$A$1:$P$147"</definedName>
    <definedName name="Excel_BuiltIn_Print_Area_13">"$#RIF!.$A$1:$P$157"</definedName>
    <definedName name="Excel_BuiltIn_Print_Area_14">"$#RIF!.$A$1:$P$159"</definedName>
    <definedName name="Excel_BuiltIn_Print_Area_15">"$#RIF!.$A$1:$P$150"</definedName>
    <definedName name="Excel_BuiltIn_Print_Area_16">"$#RIF!.$A$1:$P$151"</definedName>
    <definedName name="Excel_BuiltIn_Print_Area_17">"$#RIF!.$A$1:$P$161"</definedName>
    <definedName name="Excel_BuiltIn_Print_Area_18">"$#RIF!.$A$1:$P$166"</definedName>
    <definedName name="Excel_BuiltIn_Print_Area_19">"$#RIF!.$A$1:$P$165"</definedName>
    <definedName name="Excel_BuiltIn_Print_Area_2">"$#RIF!.$A$2:$N$65"</definedName>
    <definedName name="Excel_BuiltIn_Print_Area_20">"$#RIF!.$A$1:$P$155"</definedName>
    <definedName name="Excel_BuiltIn_Print_Area_21">"$#RIF!.$A$1:$P$84"</definedName>
    <definedName name="Excel_BuiltIn_Print_Area_24">"$#RIF!.$A$1:$P$151"</definedName>
    <definedName name="Excel_BuiltIn_Print_Area_25">"$#RIF!.$A$1:$P$171"</definedName>
    <definedName name="Excel_BuiltIn_Print_Area_26">"$#RIF!.$A$1:$P$166"</definedName>
    <definedName name="Excel_BuiltIn_Print_Area_27">"$#RIF!.$A$1:$P$75"</definedName>
    <definedName name="Excel_BuiltIn_Print_Area_28">"$#RIF!.$A$1:$P$169"</definedName>
    <definedName name="Excel_BuiltIn_Print_Area_29">"$#RIF!.$A$1:$P$174"</definedName>
    <definedName name="Excel_BuiltIn_Print_Area_3">"$#RIF!.$A$1:$L$189"</definedName>
    <definedName name="Excel_BuiltIn_Print_Area_30">"$#RIF!.$A$1:$P$155"</definedName>
    <definedName name="Excel_BuiltIn_Print_Area_31">"$#RIF!.$A$1:$P$134"</definedName>
    <definedName name="Excel_BuiltIn_Print_Area_33">"$#RIF!.$A$1:$P$73"</definedName>
    <definedName name="Excel_BuiltIn_Print_Area_34">"$#RIF!.$A$1:$P$157"</definedName>
    <definedName name="Excel_BuiltIn_Print_Area_35">"$#RIF!.$A$1:$P$90"</definedName>
    <definedName name="Excel_BuiltIn_Print_Area_37">"$#RIF!.$A$1:$P$97"</definedName>
    <definedName name="Excel_BuiltIn_Print_Area_38">"$#RIF!.$A$1:$P$86"</definedName>
    <definedName name="Excel_BuiltIn_Print_Area_39">"$#RIF!.$A$1:$P$77"</definedName>
    <definedName name="Excel_BuiltIn_Print_Area_4">"$#RIF!.$A$1:$L$162"</definedName>
    <definedName name="Excel_BuiltIn_Print_Area_40">"$#RIF!.$A$1:$P$86"</definedName>
    <definedName name="Excel_BuiltIn_Print_Area_41">"$#RIF!.$A$1:$P$73"</definedName>
    <definedName name="Excel_BuiltIn_Print_Area_42">"$#RIF!.$A$1:$P$89"</definedName>
    <definedName name="Excel_BuiltIn_Print_Area_44">"$#RIF!.$A$1:$P$117"</definedName>
    <definedName name="Excel_BuiltIn_Print_Area_45">"$#RIF!.$A$1:$P$88"</definedName>
    <definedName name="Excel_BuiltIn_Print_Area_47">"$#RIF!.$A$1:$P$167"</definedName>
    <definedName name="Excel_BuiltIn_Print_Area_5">"$#RIF!.$A$1:$P$151"</definedName>
    <definedName name="Excel_BuiltIn_Print_Area_50">"$#RIF!.$A$1:$P$148"</definedName>
    <definedName name="Excel_BuiltIn_Print_Area_53">"$#RIF!.$A$1:$P$162"</definedName>
    <definedName name="Excel_BuiltIn_Print_Area_54">"$#RIF!.$A$1:$P$164"</definedName>
    <definedName name="Excel_BuiltIn_Print_Area_55">"$#RIF!.$A$1:$P$159"</definedName>
    <definedName name="Excel_BuiltIn_Print_Area_6">"$#RIF!.$A$1:$P$139"</definedName>
    <definedName name="Excel_BuiltIn_Print_Area_7">"$#RIF!.$A$1:$P$136"</definedName>
    <definedName name="Excel_BuiltIn_Print_Area_8">"$#RIF!.$A$1:$P$151"</definedName>
    <definedName name="Excel_BuiltIn_Print_Area_9">"$#RIF!.$A$1:$P$141"</definedName>
    <definedName name="format">[2]Fogli!$A$57:$A$59</definedName>
    <definedName name="KPI" localSheetId="4">#REF!</definedName>
    <definedName name="KPI" localSheetId="5">#REF!</definedName>
    <definedName name="KPI" localSheetId="6">#REF!</definedName>
    <definedName name="KPI" localSheetId="7">#REF!</definedName>
    <definedName name="KPI" localSheetId="8">#REF!</definedName>
    <definedName name="KPI" localSheetId="9">#REF!</definedName>
    <definedName name="KPI" localSheetId="10">#REF!</definedName>
    <definedName name="KPI" localSheetId="11">#REF!</definedName>
    <definedName name="KPI" localSheetId="12">#REF!</definedName>
    <definedName name="KPI" localSheetId="13">#REF!</definedName>
    <definedName name="KPI" localSheetId="14">#REF!</definedName>
    <definedName name="KPI" localSheetId="15">#REF!</definedName>
    <definedName name="KPI" localSheetId="16">#REF!</definedName>
    <definedName name="KPI">#REF!</definedName>
    <definedName name="MODELLO">[1]Foglio2!$A$57:$A$59</definedName>
    <definedName name="OLE_LINK7" localSheetId="4">'Aree di rischio per processi CE'!$A$58</definedName>
    <definedName name="Payment_Needed">"Pagamento richiesto"</definedName>
    <definedName name="Print_Area_1">#REF!</definedName>
    <definedName name="proce" localSheetId="4">#REF!</definedName>
    <definedName name="proce" localSheetId="5">#REF!</definedName>
    <definedName name="proce" localSheetId="6">#REF!</definedName>
    <definedName name="proce" localSheetId="7">#REF!</definedName>
    <definedName name="proce" localSheetId="8">#REF!</definedName>
    <definedName name="proce" localSheetId="9">#REF!</definedName>
    <definedName name="proce" localSheetId="10">#REF!</definedName>
    <definedName name="proce" localSheetId="11">#REF!</definedName>
    <definedName name="proce" localSheetId="12">#REF!</definedName>
    <definedName name="proce" localSheetId="13">#REF!</definedName>
    <definedName name="proce" localSheetId="14">#REF!</definedName>
    <definedName name="proce" localSheetId="15">#REF!</definedName>
    <definedName name="proce" localSheetId="16">#REF!</definedName>
    <definedName name="proce">#REF!</definedName>
    <definedName name="Reimbursement">"Rimborso"</definedName>
    <definedName name="RUOLOOIV">[1]Foglio2!$A$28:$A$31</definedName>
    <definedName name="SINO">[1]Foglio2!$A$8:$A$9</definedName>
    <definedName name="SìNo" localSheetId="4">#REF!</definedName>
    <definedName name="SìNo" localSheetId="5">#REF!</definedName>
    <definedName name="SìNo" localSheetId="6">#REF!</definedName>
    <definedName name="SìNo" localSheetId="7">#REF!</definedName>
    <definedName name="SìNo" localSheetId="8">#REF!</definedName>
    <definedName name="SìNo" localSheetId="9">#REF!</definedName>
    <definedName name="SìNo" localSheetId="10">#REF!</definedName>
    <definedName name="SìNo" localSheetId="11">#REF!</definedName>
    <definedName name="SìNo" localSheetId="12">#REF!</definedName>
    <definedName name="SìNo" localSheetId="13">#REF!</definedName>
    <definedName name="SìNo" localSheetId="14">#REF!</definedName>
    <definedName name="SìNo" localSheetId="15">#REF!</definedName>
    <definedName name="SìNo" localSheetId="16">#REF!</definedName>
    <definedName name="SìNo">#REF!</definedName>
    <definedName name="SINOPARZIALE">[1]Foglio2!$A$12:$A$15</definedName>
    <definedName name="SINOPARZIALEDIRIG">[1]Foglio2!$A$40:$A$43</definedName>
    <definedName name="SINOPARZIALEIND">[1]Foglio2!$A$34:$A$37</definedName>
    <definedName name="SINOPARZIALEIND10">[1]Foglio2!$A$46:$A$48</definedName>
    <definedName name="SINOPARZIALESEDI">[1]Foglio2!$A$62:$A$65</definedName>
    <definedName name="SINOPARZIALESERVIZI">[1]Foglio2!$A$68:$A$71</definedName>
    <definedName name="SISTEMINTEGR">[1]Foglio2!$A$51:$A$54</definedName>
    <definedName name="variazioni">[1]Foglio2!$A$2:$A$5</definedName>
  </definedNames>
  <calcPr calcId="18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44" i="127" l="1"/>
  <c r="S44" i="127"/>
  <c r="U44" i="127"/>
  <c r="V44" i="127" s="1"/>
  <c r="G44" i="127" s="1"/>
  <c r="T43" i="127"/>
  <c r="U43" i="127" s="1"/>
  <c r="V43" i="127" s="1"/>
  <c r="G43" i="127" s="1"/>
  <c r="S43" i="127"/>
  <c r="T147" i="124"/>
  <c r="U147" i="124" s="1"/>
  <c r="V147" i="124" s="1"/>
  <c r="S147" i="124"/>
  <c r="G147" i="124"/>
  <c r="T146" i="124"/>
  <c r="U146" i="124" s="1"/>
  <c r="V146" i="124" s="1"/>
  <c r="G146" i="124" s="1"/>
  <c r="S146" i="124"/>
  <c r="T145" i="124"/>
  <c r="S145" i="124"/>
  <c r="U145" i="124"/>
  <c r="V145" i="124" s="1"/>
  <c r="G145" i="124" s="1"/>
  <c r="T86" i="124"/>
  <c r="S86" i="124"/>
  <c r="T296" i="124"/>
  <c r="U296" i="124" s="1"/>
  <c r="V296" i="124" s="1"/>
  <c r="G296" i="124" s="1"/>
  <c r="S296" i="124"/>
  <c r="T295" i="124"/>
  <c r="S295" i="124"/>
  <c r="U295" i="124"/>
  <c r="V295" i="124"/>
  <c r="G295" i="124" s="1"/>
  <c r="T294" i="124"/>
  <c r="S294" i="124"/>
  <c r="U294" i="124"/>
  <c r="V294" i="124" s="1"/>
  <c r="G294" i="124" s="1"/>
  <c r="T293" i="124"/>
  <c r="S293" i="124"/>
  <c r="T292" i="124"/>
  <c r="U292" i="124" s="1"/>
  <c r="V292" i="124" s="1"/>
  <c r="G292" i="124" s="1"/>
  <c r="S292" i="124"/>
  <c r="T274" i="124"/>
  <c r="S274" i="124"/>
  <c r="U274" i="124"/>
  <c r="V274" i="124"/>
  <c r="G274" i="124" s="1"/>
  <c r="T273" i="124"/>
  <c r="S273" i="124"/>
  <c r="U273" i="124"/>
  <c r="V273" i="124" s="1"/>
  <c r="G273" i="124" s="1"/>
  <c r="T272" i="124"/>
  <c r="S272" i="124"/>
  <c r="T271" i="124"/>
  <c r="U271" i="124" s="1"/>
  <c r="V271" i="124" s="1"/>
  <c r="G271" i="124" s="1"/>
  <c r="S271" i="124"/>
  <c r="T253" i="124"/>
  <c r="S253" i="124"/>
  <c r="U253" i="124"/>
  <c r="V253" i="124"/>
  <c r="G253" i="124" s="1"/>
  <c r="T252" i="124"/>
  <c r="S252" i="124"/>
  <c r="U252" i="124"/>
  <c r="V252" i="124" s="1"/>
  <c r="G252" i="124" s="1"/>
  <c r="T251" i="124"/>
  <c r="S251" i="124"/>
  <c r="T250" i="124"/>
  <c r="U250" i="124" s="1"/>
  <c r="V250" i="124" s="1"/>
  <c r="G250" i="124" s="1"/>
  <c r="S250" i="124"/>
  <c r="T230" i="124"/>
  <c r="S230" i="124"/>
  <c r="U230" i="124"/>
  <c r="V230" i="124"/>
  <c r="G230" i="124" s="1"/>
  <c r="T211" i="124"/>
  <c r="S211" i="124"/>
  <c r="U211" i="124"/>
  <c r="V211" i="124" s="1"/>
  <c r="G211" i="124" s="1"/>
  <c r="T210" i="124"/>
  <c r="S210" i="124"/>
  <c r="T209" i="124"/>
  <c r="U209" i="124" s="1"/>
  <c r="V209" i="124" s="1"/>
  <c r="G209" i="124" s="1"/>
  <c r="S209" i="124"/>
  <c r="T208" i="124"/>
  <c r="S208" i="124"/>
  <c r="U208" i="124"/>
  <c r="V208" i="124"/>
  <c r="G208" i="124" s="1"/>
  <c r="T191" i="124"/>
  <c r="S191" i="124"/>
  <c r="U191" i="124"/>
  <c r="V191" i="124" s="1"/>
  <c r="G191" i="124" s="1"/>
  <c r="T190" i="124"/>
  <c r="S190" i="124"/>
  <c r="T189" i="124"/>
  <c r="U189" i="124" s="1"/>
  <c r="V189" i="124" s="1"/>
  <c r="G189" i="124" s="1"/>
  <c r="S189" i="124"/>
  <c r="T188" i="124"/>
  <c r="S188" i="124"/>
  <c r="U188" i="124" s="1"/>
  <c r="V188" i="124"/>
  <c r="G188" i="124" s="1"/>
  <c r="T187" i="124"/>
  <c r="S187" i="124"/>
  <c r="U187" i="124"/>
  <c r="V187" i="124" s="1"/>
  <c r="G187" i="124" s="1"/>
  <c r="T171" i="124"/>
  <c r="U171" i="124" s="1"/>
  <c r="V171" i="124" s="1"/>
  <c r="G171" i="124" s="1"/>
  <c r="S171" i="124"/>
  <c r="T170" i="124"/>
  <c r="U170" i="124" s="1"/>
  <c r="V170" i="124" s="1"/>
  <c r="G170" i="124" s="1"/>
  <c r="S170" i="124"/>
  <c r="T169" i="124"/>
  <c r="S169" i="124"/>
  <c r="U169" i="124"/>
  <c r="V169" i="124"/>
  <c r="G169" i="124" s="1"/>
  <c r="T168" i="124"/>
  <c r="S168" i="124"/>
  <c r="U168" i="124"/>
  <c r="V168" i="124" s="1"/>
  <c r="G168" i="124" s="1"/>
  <c r="T167" i="124"/>
  <c r="U167" i="124" s="1"/>
  <c r="V167" i="124" s="1"/>
  <c r="G167" i="124" s="1"/>
  <c r="S167" i="124"/>
  <c r="T166" i="124"/>
  <c r="U166" i="124" s="1"/>
  <c r="V166" i="124" s="1"/>
  <c r="G166" i="124" s="1"/>
  <c r="S166" i="124"/>
  <c r="T129" i="124"/>
  <c r="U129" i="124" s="1"/>
  <c r="S129" i="124"/>
  <c r="V129" i="124"/>
  <c r="G129" i="124" s="1"/>
  <c r="T128" i="124"/>
  <c r="S128" i="124"/>
  <c r="U128" i="124"/>
  <c r="V128" i="124" s="1"/>
  <c r="G128" i="124" s="1"/>
  <c r="T127" i="124"/>
  <c r="S127" i="124"/>
  <c r="U127" i="124" s="1"/>
  <c r="V127" i="124" s="1"/>
  <c r="G127" i="124" s="1"/>
  <c r="T126" i="124"/>
  <c r="U126" i="124" s="1"/>
  <c r="V126" i="124" s="1"/>
  <c r="S126" i="124"/>
  <c r="G126" i="124"/>
  <c r="T125" i="124"/>
  <c r="U125" i="124" s="1"/>
  <c r="S125" i="124"/>
  <c r="V125" i="124"/>
  <c r="G125" i="124" s="1"/>
  <c r="T124" i="124"/>
  <c r="S124" i="124"/>
  <c r="U124" i="124"/>
  <c r="V124" i="124" s="1"/>
  <c r="G124" i="124" s="1"/>
  <c r="T108" i="124"/>
  <c r="U108" i="124" s="1"/>
  <c r="V108" i="124" s="1"/>
  <c r="G108" i="124" s="1"/>
  <c r="S108" i="124"/>
  <c r="T107" i="124"/>
  <c r="U107" i="124" s="1"/>
  <c r="V107" i="124" s="1"/>
  <c r="S107" i="124"/>
  <c r="G107" i="124"/>
  <c r="T106" i="124"/>
  <c r="S106" i="124"/>
  <c r="U106" i="124"/>
  <c r="V106" i="124"/>
  <c r="G106" i="124" s="1"/>
  <c r="T105" i="124"/>
  <c r="S105" i="124"/>
  <c r="U105" i="124"/>
  <c r="V105" i="124" s="1"/>
  <c r="G105" i="124" s="1"/>
  <c r="T104" i="124"/>
  <c r="U104" i="124" s="1"/>
  <c r="V104" i="124" s="1"/>
  <c r="G104" i="124" s="1"/>
  <c r="S104" i="124"/>
  <c r="T103" i="124"/>
  <c r="U103" i="124" s="1"/>
  <c r="V103" i="124" s="1"/>
  <c r="S103" i="124"/>
  <c r="G103" i="124"/>
  <c r="T87" i="124"/>
  <c r="S87" i="124"/>
  <c r="U87" i="124" s="1"/>
  <c r="V87" i="124" s="1"/>
  <c r="G87" i="124" s="1"/>
  <c r="T85" i="124"/>
  <c r="S85" i="124"/>
  <c r="U85" i="124"/>
  <c r="V85" i="124" s="1"/>
  <c r="G85" i="124" s="1"/>
  <c r="T84" i="124"/>
  <c r="S84" i="124"/>
  <c r="T83" i="124"/>
  <c r="U83" i="124" s="1"/>
  <c r="V83" i="124" s="1"/>
  <c r="G83" i="124" s="1"/>
  <c r="S83" i="124"/>
  <c r="T82" i="124"/>
  <c r="S82" i="124"/>
  <c r="U82" i="124" s="1"/>
  <c r="V82" i="124"/>
  <c r="G82" i="124" s="1"/>
  <c r="T66" i="124"/>
  <c r="S66" i="124"/>
  <c r="U66" i="124"/>
  <c r="V66" i="124" s="1"/>
  <c r="G66" i="124" s="1"/>
  <c r="T65" i="124"/>
  <c r="U65" i="124" s="1"/>
  <c r="V65" i="124" s="1"/>
  <c r="G65" i="124" s="1"/>
  <c r="S65" i="124"/>
  <c r="T64" i="124"/>
  <c r="U64" i="124" s="1"/>
  <c r="V64" i="124" s="1"/>
  <c r="G64" i="124" s="1"/>
  <c r="S64" i="124"/>
  <c r="T63" i="124"/>
  <c r="S63" i="124"/>
  <c r="U63" i="124"/>
  <c r="V63" i="124"/>
  <c r="G63" i="124" s="1"/>
  <c r="T62" i="124"/>
  <c r="S62" i="124"/>
  <c r="U62" i="124"/>
  <c r="V62" i="124" s="1"/>
  <c r="G62" i="124" s="1"/>
  <c r="T61" i="124"/>
  <c r="U61" i="124" s="1"/>
  <c r="V61" i="124" s="1"/>
  <c r="G61" i="124" s="1"/>
  <c r="S61" i="124"/>
  <c r="T45" i="124"/>
  <c r="U45" i="124" s="1"/>
  <c r="V45" i="124" s="1"/>
  <c r="G45" i="124" s="1"/>
  <c r="S45" i="124"/>
  <c r="T44" i="124"/>
  <c r="S44" i="124"/>
  <c r="U44" i="124" s="1"/>
  <c r="V44" i="124" s="1"/>
  <c r="G44" i="124" s="1"/>
  <c r="T43" i="124"/>
  <c r="S43" i="124"/>
  <c r="U43" i="124"/>
  <c r="V43" i="124" s="1"/>
  <c r="G43" i="124" s="1"/>
  <c r="T42" i="124"/>
  <c r="S42" i="124"/>
  <c r="T41" i="124"/>
  <c r="U41" i="124" s="1"/>
  <c r="V41" i="124" s="1"/>
  <c r="S41" i="124"/>
  <c r="G41" i="124"/>
  <c r="T40" i="124"/>
  <c r="U40" i="124" s="1"/>
  <c r="S40" i="124"/>
  <c r="V40" i="124"/>
  <c r="G40" i="124" s="1"/>
  <c r="T24" i="124"/>
  <c r="S24" i="124"/>
  <c r="U24" i="124"/>
  <c r="V24" i="124" s="1"/>
  <c r="G24" i="124" s="1"/>
  <c r="T23" i="124"/>
  <c r="U23" i="124" s="1"/>
  <c r="V23" i="124" s="1"/>
  <c r="G23" i="124" s="1"/>
  <c r="S23" i="124"/>
  <c r="T22" i="124"/>
  <c r="U22" i="124" s="1"/>
  <c r="V22" i="124" s="1"/>
  <c r="S22" i="124"/>
  <c r="G22" i="124"/>
  <c r="T21" i="124"/>
  <c r="S21" i="124"/>
  <c r="U21" i="124" s="1"/>
  <c r="V21" i="124" s="1"/>
  <c r="G21" i="124" s="1"/>
  <c r="T20" i="124"/>
  <c r="S20" i="124"/>
  <c r="U20" i="124"/>
  <c r="V20" i="124" s="1"/>
  <c r="G20" i="124" s="1"/>
  <c r="T19" i="124"/>
  <c r="S19" i="124"/>
  <c r="T190" i="126"/>
  <c r="U190" i="126" s="1"/>
  <c r="V190" i="126" s="1"/>
  <c r="G190" i="126" s="1"/>
  <c r="S190" i="126"/>
  <c r="T189" i="126"/>
  <c r="S189" i="126"/>
  <c r="U189" i="126" s="1"/>
  <c r="V189" i="126"/>
  <c r="G189" i="126" s="1"/>
  <c r="T188" i="126"/>
  <c r="S188" i="126"/>
  <c r="U188" i="126"/>
  <c r="V188" i="126" s="1"/>
  <c r="G188" i="126" s="1"/>
  <c r="T187" i="126"/>
  <c r="U187" i="126" s="1"/>
  <c r="V187" i="126" s="1"/>
  <c r="G187" i="126" s="1"/>
  <c r="S187" i="126"/>
  <c r="T169" i="126"/>
  <c r="U169" i="126" s="1"/>
  <c r="V169" i="126" s="1"/>
  <c r="G169" i="126" s="1"/>
  <c r="S169" i="126"/>
  <c r="T168" i="126"/>
  <c r="U168" i="126" s="1"/>
  <c r="S168" i="126"/>
  <c r="V168" i="126"/>
  <c r="G168" i="126" s="1"/>
  <c r="T167" i="126"/>
  <c r="S167" i="126"/>
  <c r="U167" i="126"/>
  <c r="V167" i="126" s="1"/>
  <c r="G167" i="126" s="1"/>
  <c r="T166" i="126"/>
  <c r="S166" i="126"/>
  <c r="T148" i="126"/>
  <c r="U148" i="126" s="1"/>
  <c r="V148" i="126" s="1"/>
  <c r="S148" i="126"/>
  <c r="G148" i="126"/>
  <c r="T147" i="126"/>
  <c r="U147" i="126" s="1"/>
  <c r="S147" i="126"/>
  <c r="V147" i="126"/>
  <c r="G147" i="126" s="1"/>
  <c r="T146" i="126"/>
  <c r="S146" i="126"/>
  <c r="U146" i="126"/>
  <c r="V146" i="126" s="1"/>
  <c r="G146" i="126" s="1"/>
  <c r="T145" i="126"/>
  <c r="U145" i="126" s="1"/>
  <c r="V145" i="126" s="1"/>
  <c r="G145" i="126" s="1"/>
  <c r="S145" i="126"/>
  <c r="T127" i="126"/>
  <c r="U127" i="126" s="1"/>
  <c r="V127" i="126" s="1"/>
  <c r="S127" i="126"/>
  <c r="G127" i="126"/>
  <c r="T126" i="126"/>
  <c r="U126" i="126" s="1"/>
  <c r="V126" i="126" s="1"/>
  <c r="G126" i="126" s="1"/>
  <c r="S126" i="126"/>
  <c r="T125" i="126"/>
  <c r="S125" i="126"/>
  <c r="U125" i="126"/>
  <c r="V125" i="126" s="1"/>
  <c r="G125" i="126" s="1"/>
  <c r="T124" i="126"/>
  <c r="S124" i="126"/>
  <c r="T106" i="126"/>
  <c r="U106" i="126" s="1"/>
  <c r="V106" i="126" s="1"/>
  <c r="G106" i="126" s="1"/>
  <c r="S106" i="126"/>
  <c r="T105" i="126"/>
  <c r="U105" i="126" s="1"/>
  <c r="V105" i="126" s="1"/>
  <c r="G105" i="126" s="1"/>
  <c r="S105" i="126"/>
  <c r="T104" i="126"/>
  <c r="S104" i="126"/>
  <c r="U104" i="126"/>
  <c r="V104" i="126" s="1"/>
  <c r="G104" i="126" s="1"/>
  <c r="T103" i="126"/>
  <c r="U103" i="126" s="1"/>
  <c r="V103" i="126" s="1"/>
  <c r="G103" i="126" s="1"/>
  <c r="S103" i="126"/>
  <c r="T85" i="126"/>
  <c r="U85" i="126" s="1"/>
  <c r="V85" i="126" s="1"/>
  <c r="G85" i="126" s="1"/>
  <c r="S85" i="126"/>
  <c r="T84" i="126"/>
  <c r="U84" i="126" s="1"/>
  <c r="S84" i="126"/>
  <c r="V84" i="126"/>
  <c r="G84" i="126" s="1"/>
  <c r="T83" i="126"/>
  <c r="S83" i="126"/>
  <c r="U83" i="126"/>
  <c r="V83" i="126" s="1"/>
  <c r="G83" i="126" s="1"/>
  <c r="T82" i="126"/>
  <c r="S82" i="126"/>
  <c r="T64" i="126"/>
  <c r="U64" i="126" s="1"/>
  <c r="V64" i="126" s="1"/>
  <c r="S64" i="126"/>
  <c r="G64" i="126"/>
  <c r="T63" i="126"/>
  <c r="U63" i="126" s="1"/>
  <c r="S63" i="126"/>
  <c r="V63" i="126"/>
  <c r="G63" i="126" s="1"/>
  <c r="T62" i="126"/>
  <c r="S62" i="126"/>
  <c r="U62" i="126"/>
  <c r="V62" i="126" s="1"/>
  <c r="G62" i="126" s="1"/>
  <c r="T61" i="126"/>
  <c r="U61" i="126" s="1"/>
  <c r="V61" i="126" s="1"/>
  <c r="G61" i="126" s="1"/>
  <c r="S61" i="126"/>
  <c r="S22" i="126"/>
  <c r="T22" i="126"/>
  <c r="S21" i="126"/>
  <c r="T21" i="126"/>
  <c r="U21" i="126" s="1"/>
  <c r="V21" i="126" s="1"/>
  <c r="G21" i="126" s="1"/>
  <c r="S41" i="126"/>
  <c r="T41" i="126"/>
  <c r="U41" i="126"/>
  <c r="V41" i="126" s="1"/>
  <c r="G41" i="126" s="1"/>
  <c r="S40" i="126"/>
  <c r="T40" i="126"/>
  <c r="U40" i="126" s="1"/>
  <c r="V40" i="126" s="1"/>
  <c r="G40" i="126" s="1"/>
  <c r="S41" i="128"/>
  <c r="T41" i="128"/>
  <c r="U41" i="128" s="1"/>
  <c r="V41" i="128" s="1"/>
  <c r="G41" i="128" s="1"/>
  <c r="S40" i="128"/>
  <c r="T40" i="128"/>
  <c r="U40" i="128" s="1"/>
  <c r="V40" i="128"/>
  <c r="G40" i="128" s="1"/>
  <c r="T42" i="128"/>
  <c r="S42" i="128"/>
  <c r="U42" i="128"/>
  <c r="V42" i="128" s="1"/>
  <c r="T84" i="128"/>
  <c r="S84" i="128"/>
  <c r="U84" i="128"/>
  <c r="V84" i="128" s="1"/>
  <c r="G84" i="128" s="1"/>
  <c r="T62" i="128"/>
  <c r="S62" i="128"/>
  <c r="S61" i="128"/>
  <c r="U61" i="128" s="1"/>
  <c r="V61" i="128" s="1"/>
  <c r="T61" i="128"/>
  <c r="G61" i="128"/>
  <c r="S103" i="123"/>
  <c r="T103" i="123"/>
  <c r="U103" i="123" s="1"/>
  <c r="V103" i="123"/>
  <c r="G103" i="123" s="1"/>
  <c r="S124" i="123"/>
  <c r="T124" i="123"/>
  <c r="U124" i="123"/>
  <c r="V124" i="123" s="1"/>
  <c r="G124" i="123" s="1"/>
  <c r="T83" i="123"/>
  <c r="U83" i="123" s="1"/>
  <c r="V83" i="123" s="1"/>
  <c r="G83" i="123" s="1"/>
  <c r="S83" i="123"/>
  <c r="A68" i="134"/>
  <c r="A66" i="134"/>
  <c r="A64" i="134"/>
  <c r="A62" i="134"/>
  <c r="A60" i="134"/>
  <c r="A54" i="134"/>
  <c r="A50" i="134"/>
  <c r="A39" i="134"/>
  <c r="A36" i="134"/>
  <c r="A19" i="134"/>
  <c r="A10" i="134"/>
  <c r="A2" i="134"/>
  <c r="T432" i="133"/>
  <c r="U432" i="133" s="1"/>
  <c r="V432" i="133" s="1"/>
  <c r="S432" i="133"/>
  <c r="G432" i="133"/>
  <c r="T431" i="133"/>
  <c r="U431" i="133" s="1"/>
  <c r="V431" i="133" s="1"/>
  <c r="G431" i="133" s="1"/>
  <c r="S431" i="133"/>
  <c r="T430" i="133"/>
  <c r="U430" i="133" s="1"/>
  <c r="V430" i="133" s="1"/>
  <c r="S430" i="133"/>
  <c r="G430" i="133"/>
  <c r="T429" i="133"/>
  <c r="S429" i="133"/>
  <c r="U429" i="133" s="1"/>
  <c r="V429" i="133"/>
  <c r="G429" i="133" s="1"/>
  <c r="T428" i="133"/>
  <c r="S428" i="133"/>
  <c r="U428" i="133"/>
  <c r="V428" i="133" s="1"/>
  <c r="G428" i="133" s="1"/>
  <c r="T427" i="133"/>
  <c r="S427" i="133"/>
  <c r="U427" i="133" s="1"/>
  <c r="V427" i="133" s="1"/>
  <c r="G427" i="133" s="1"/>
  <c r="T426" i="133"/>
  <c r="U426" i="133" s="1"/>
  <c r="V426" i="133" s="1"/>
  <c r="S426" i="133"/>
  <c r="G426" i="133"/>
  <c r="T425" i="133"/>
  <c r="U425" i="133" s="1"/>
  <c r="V425" i="133" s="1"/>
  <c r="G425" i="133" s="1"/>
  <c r="S425" i="133"/>
  <c r="T424" i="133"/>
  <c r="S424" i="133"/>
  <c r="U424" i="133"/>
  <c r="V424" i="133" s="1"/>
  <c r="G424" i="133" s="1"/>
  <c r="S423" i="133"/>
  <c r="T423" i="133"/>
  <c r="U423" i="133" s="1"/>
  <c r="V423" i="133" s="1"/>
  <c r="G423" i="133" s="1"/>
  <c r="T422" i="133"/>
  <c r="U422" i="133" s="1"/>
  <c r="V422" i="133" s="1"/>
  <c r="G422" i="133" s="1"/>
  <c r="S422" i="133"/>
  <c r="T421" i="133"/>
  <c r="U421" i="133" s="1"/>
  <c r="V421" i="133" s="1"/>
  <c r="G421" i="133" s="1"/>
  <c r="S421" i="133"/>
  <c r="T420" i="133"/>
  <c r="S420" i="133"/>
  <c r="U420" i="133"/>
  <c r="V420" i="133" s="1"/>
  <c r="G420" i="133" s="1"/>
  <c r="T419" i="133"/>
  <c r="S419" i="133"/>
  <c r="U419" i="133" s="1"/>
  <c r="V419" i="133" s="1"/>
  <c r="G419" i="133" s="1"/>
  <c r="T418" i="133"/>
  <c r="U418" i="133" s="1"/>
  <c r="V418" i="133" s="1"/>
  <c r="G418" i="133" s="1"/>
  <c r="S418" i="133"/>
  <c r="T411" i="133"/>
  <c r="U411" i="133" s="1"/>
  <c r="S411" i="133"/>
  <c r="V411" i="133"/>
  <c r="G411" i="133" s="1"/>
  <c r="T410" i="133"/>
  <c r="S410" i="133"/>
  <c r="U410" i="133"/>
  <c r="V410" i="133" s="1"/>
  <c r="G410" i="133" s="1"/>
  <c r="T409" i="133"/>
  <c r="S409" i="133"/>
  <c r="U409" i="133" s="1"/>
  <c r="V409" i="133" s="1"/>
  <c r="G409" i="133" s="1"/>
  <c r="T408" i="133"/>
  <c r="U408" i="133" s="1"/>
  <c r="V408" i="133" s="1"/>
  <c r="S408" i="133"/>
  <c r="G408" i="133"/>
  <c r="T407" i="133"/>
  <c r="U407" i="133" s="1"/>
  <c r="S407" i="133"/>
  <c r="V407" i="133"/>
  <c r="G407" i="133" s="1"/>
  <c r="T406" i="133"/>
  <c r="S406" i="133"/>
  <c r="U406" i="133"/>
  <c r="V406" i="133" s="1"/>
  <c r="G406" i="133" s="1"/>
  <c r="T405" i="133"/>
  <c r="S405" i="133"/>
  <c r="U405" i="133" s="1"/>
  <c r="V405" i="133" s="1"/>
  <c r="G405" i="133" s="1"/>
  <c r="T404" i="133"/>
  <c r="U404" i="133" s="1"/>
  <c r="V404" i="133" s="1"/>
  <c r="S404" i="133"/>
  <c r="G404" i="133"/>
  <c r="T403" i="133"/>
  <c r="U403" i="133" s="1"/>
  <c r="V403" i="133" s="1"/>
  <c r="G403" i="133" s="1"/>
  <c r="S403" i="133"/>
  <c r="T402" i="133"/>
  <c r="S402" i="133"/>
  <c r="U402" i="133"/>
  <c r="V402" i="133" s="1"/>
  <c r="G402" i="133" s="1"/>
  <c r="T401" i="133"/>
  <c r="S401" i="133"/>
  <c r="U401" i="133" s="1"/>
  <c r="V401" i="133" s="1"/>
  <c r="G401" i="133" s="1"/>
  <c r="T400" i="133"/>
  <c r="U400" i="133" s="1"/>
  <c r="V400" i="133" s="1"/>
  <c r="G400" i="133" s="1"/>
  <c r="S400" i="133"/>
  <c r="T399" i="133"/>
  <c r="U399" i="133" s="1"/>
  <c r="V399" i="133" s="1"/>
  <c r="G399" i="133" s="1"/>
  <c r="S399" i="133"/>
  <c r="T398" i="133"/>
  <c r="S398" i="133"/>
  <c r="U398" i="133"/>
  <c r="V398" i="133" s="1"/>
  <c r="G398" i="133" s="1"/>
  <c r="S397" i="133"/>
  <c r="T397" i="133"/>
  <c r="U397" i="133" s="1"/>
  <c r="V397" i="133" s="1"/>
  <c r="G397" i="133" s="1"/>
  <c r="T390" i="133"/>
  <c r="U390" i="133" s="1"/>
  <c r="V390" i="133" s="1"/>
  <c r="G390" i="133" s="1"/>
  <c r="S390" i="133"/>
  <c r="T389" i="133"/>
  <c r="U389" i="133" s="1"/>
  <c r="S389" i="133"/>
  <c r="V389" i="133"/>
  <c r="G389" i="133" s="1"/>
  <c r="T388" i="133"/>
  <c r="S388" i="133"/>
  <c r="U388" i="133"/>
  <c r="V388" i="133" s="1"/>
  <c r="G388" i="133" s="1"/>
  <c r="T387" i="133"/>
  <c r="S387" i="133"/>
  <c r="U387" i="133" s="1"/>
  <c r="V387" i="133" s="1"/>
  <c r="G387" i="133" s="1"/>
  <c r="T386" i="133"/>
  <c r="U386" i="133" s="1"/>
  <c r="V386" i="133" s="1"/>
  <c r="S386" i="133"/>
  <c r="G386" i="133"/>
  <c r="T385" i="133"/>
  <c r="U385" i="133" s="1"/>
  <c r="S385" i="133"/>
  <c r="V385" i="133"/>
  <c r="G385" i="133" s="1"/>
  <c r="T384" i="133"/>
  <c r="S384" i="133"/>
  <c r="U384" i="133"/>
  <c r="V384" i="133" s="1"/>
  <c r="G384" i="133" s="1"/>
  <c r="T383" i="133"/>
  <c r="S383" i="133"/>
  <c r="U383" i="133" s="1"/>
  <c r="V383" i="133" s="1"/>
  <c r="G383" i="133" s="1"/>
  <c r="T382" i="133"/>
  <c r="U382" i="133" s="1"/>
  <c r="V382" i="133" s="1"/>
  <c r="S382" i="133"/>
  <c r="G382" i="133"/>
  <c r="T381" i="133"/>
  <c r="U381" i="133" s="1"/>
  <c r="V381" i="133" s="1"/>
  <c r="G381" i="133" s="1"/>
  <c r="S381" i="133"/>
  <c r="T380" i="133"/>
  <c r="S380" i="133"/>
  <c r="U380" i="133"/>
  <c r="V380" i="133" s="1"/>
  <c r="G380" i="133" s="1"/>
  <c r="T379" i="133"/>
  <c r="S379" i="133"/>
  <c r="U379" i="133" s="1"/>
  <c r="V379" i="133" s="1"/>
  <c r="G379" i="133" s="1"/>
  <c r="T378" i="133"/>
  <c r="U378" i="133" s="1"/>
  <c r="V378" i="133" s="1"/>
  <c r="G378" i="133" s="1"/>
  <c r="S378" i="133"/>
  <c r="T377" i="133"/>
  <c r="U377" i="133" s="1"/>
  <c r="V377" i="133" s="1"/>
  <c r="G377" i="133" s="1"/>
  <c r="S377" i="133"/>
  <c r="T376" i="133"/>
  <c r="S376" i="133"/>
  <c r="U376" i="133"/>
  <c r="V376" i="133" s="1"/>
  <c r="G376" i="133" s="1"/>
  <c r="T369" i="133"/>
  <c r="S369" i="133"/>
  <c r="U369" i="133" s="1"/>
  <c r="V369" i="133" s="1"/>
  <c r="G369" i="133" s="1"/>
  <c r="T368" i="133"/>
  <c r="U368" i="133" s="1"/>
  <c r="V368" i="133" s="1"/>
  <c r="G368" i="133" s="1"/>
  <c r="S368" i="133"/>
  <c r="T367" i="133"/>
  <c r="S367" i="133"/>
  <c r="T366" i="133"/>
  <c r="S366" i="133"/>
  <c r="U366" i="133"/>
  <c r="V366" i="133" s="1"/>
  <c r="G366" i="133"/>
  <c r="T365" i="133"/>
  <c r="S365" i="133"/>
  <c r="U365" i="133" s="1"/>
  <c r="V365" i="133"/>
  <c r="G365" i="133" s="1"/>
  <c r="T364" i="133"/>
  <c r="U364" i="133" s="1"/>
  <c r="V364" i="133" s="1"/>
  <c r="G364" i="133" s="1"/>
  <c r="S364" i="133"/>
  <c r="T363" i="133"/>
  <c r="U363" i="133" s="1"/>
  <c r="V363" i="133" s="1"/>
  <c r="G363" i="133" s="1"/>
  <c r="S363" i="133"/>
  <c r="T362" i="133"/>
  <c r="U362" i="133" s="1"/>
  <c r="V362" i="133" s="1"/>
  <c r="G362" i="133" s="1"/>
  <c r="S362" i="133"/>
  <c r="T361" i="133"/>
  <c r="S361" i="133"/>
  <c r="U361" i="133" s="1"/>
  <c r="V361" i="133" s="1"/>
  <c r="G361" i="133" s="1"/>
  <c r="T360" i="133"/>
  <c r="S360" i="133"/>
  <c r="U360" i="133"/>
  <c r="V360" i="133" s="1"/>
  <c r="G360" i="133" s="1"/>
  <c r="T359" i="133"/>
  <c r="S359" i="133"/>
  <c r="T358" i="133"/>
  <c r="S358" i="133"/>
  <c r="U358" i="133"/>
  <c r="V358" i="133" s="1"/>
  <c r="G358" i="133"/>
  <c r="T357" i="133"/>
  <c r="S357" i="133"/>
  <c r="U357" i="133" s="1"/>
  <c r="V357" i="133"/>
  <c r="G357" i="133" s="1"/>
  <c r="T356" i="133"/>
  <c r="U356" i="133" s="1"/>
  <c r="V356" i="133" s="1"/>
  <c r="G356" i="133" s="1"/>
  <c r="S356" i="133"/>
  <c r="T355" i="133"/>
  <c r="U355" i="133" s="1"/>
  <c r="V355" i="133" s="1"/>
  <c r="G355" i="133" s="1"/>
  <c r="S355" i="133"/>
  <c r="T348" i="133"/>
  <c r="U348" i="133" s="1"/>
  <c r="V348" i="133" s="1"/>
  <c r="S348" i="133"/>
  <c r="G348" i="133"/>
  <c r="T347" i="133"/>
  <c r="S347" i="133"/>
  <c r="U347" i="133"/>
  <c r="V347" i="133"/>
  <c r="G347" i="133" s="1"/>
  <c r="T346" i="133"/>
  <c r="S346" i="133"/>
  <c r="U346" i="133"/>
  <c r="V346" i="133" s="1"/>
  <c r="G346" i="133"/>
  <c r="T345" i="133"/>
  <c r="U345" i="133" s="1"/>
  <c r="S345" i="133"/>
  <c r="V345" i="133"/>
  <c r="G345" i="133"/>
  <c r="T344" i="133"/>
  <c r="S344" i="133"/>
  <c r="U344" i="133"/>
  <c r="V344" i="133"/>
  <c r="G344" i="133" s="1"/>
  <c r="T343" i="133"/>
  <c r="S343" i="133"/>
  <c r="U343" i="133"/>
  <c r="V343" i="133" s="1"/>
  <c r="G343" i="133" s="1"/>
  <c r="T342" i="133"/>
  <c r="S342" i="133"/>
  <c r="U342" i="133"/>
  <c r="V342" i="133" s="1"/>
  <c r="G342" i="133" s="1"/>
  <c r="T341" i="133"/>
  <c r="S341" i="133"/>
  <c r="T340" i="133"/>
  <c r="S340" i="133"/>
  <c r="U340" i="133"/>
  <c r="V340" i="133" s="1"/>
  <c r="G340" i="133" s="1"/>
  <c r="T339" i="133"/>
  <c r="S339" i="133"/>
  <c r="U339" i="133" s="1"/>
  <c r="V339" i="133" s="1"/>
  <c r="G339" i="133" s="1"/>
  <c r="T338" i="133"/>
  <c r="S338" i="133"/>
  <c r="T337" i="133"/>
  <c r="S337" i="133"/>
  <c r="T336" i="133"/>
  <c r="U336" i="133" s="1"/>
  <c r="V336" i="133" s="1"/>
  <c r="G336" i="133" s="1"/>
  <c r="S336" i="133"/>
  <c r="T335" i="133"/>
  <c r="S335" i="133"/>
  <c r="U335" i="133" s="1"/>
  <c r="V335" i="133" s="1"/>
  <c r="G335" i="133" s="1"/>
  <c r="T334" i="133"/>
  <c r="U334" i="133" s="1"/>
  <c r="V334" i="133" s="1"/>
  <c r="G334" i="133" s="1"/>
  <c r="S334" i="133"/>
  <c r="T327" i="133"/>
  <c r="U327" i="133" s="1"/>
  <c r="V327" i="133" s="1"/>
  <c r="G327" i="133" s="1"/>
  <c r="S327" i="133"/>
  <c r="T326" i="133"/>
  <c r="U326" i="133" s="1"/>
  <c r="V326" i="133" s="1"/>
  <c r="S326" i="133"/>
  <c r="G326" i="133"/>
  <c r="T325" i="133"/>
  <c r="S325" i="133"/>
  <c r="U325" i="133"/>
  <c r="V325" i="133"/>
  <c r="G325" i="133" s="1"/>
  <c r="T324" i="133"/>
  <c r="S324" i="133"/>
  <c r="U324" i="133"/>
  <c r="V324" i="133" s="1"/>
  <c r="G324" i="133"/>
  <c r="T323" i="133"/>
  <c r="U323" i="133" s="1"/>
  <c r="S323" i="133"/>
  <c r="V323" i="133"/>
  <c r="G323" i="133"/>
  <c r="T322" i="133"/>
  <c r="S322" i="133"/>
  <c r="U322" i="133"/>
  <c r="V322" i="133"/>
  <c r="G322" i="133" s="1"/>
  <c r="T321" i="133"/>
  <c r="S321" i="133"/>
  <c r="U321" i="133"/>
  <c r="V321" i="133" s="1"/>
  <c r="G321" i="133" s="1"/>
  <c r="T320" i="133"/>
  <c r="U320" i="133" s="1"/>
  <c r="V320" i="133" s="1"/>
  <c r="G320" i="133" s="1"/>
  <c r="S320" i="133"/>
  <c r="T319" i="133"/>
  <c r="U319" i="133" s="1"/>
  <c r="V319" i="133" s="1"/>
  <c r="S319" i="133"/>
  <c r="G319" i="133"/>
  <c r="T318" i="133"/>
  <c r="S318" i="133"/>
  <c r="U318" i="133"/>
  <c r="V318" i="133"/>
  <c r="G318" i="133" s="1"/>
  <c r="T317" i="133"/>
  <c r="S317" i="133"/>
  <c r="U317" i="133"/>
  <c r="V317" i="133" s="1"/>
  <c r="G317" i="133" s="1"/>
  <c r="T316" i="133"/>
  <c r="U316" i="133" s="1"/>
  <c r="V316" i="133" s="1"/>
  <c r="G316" i="133" s="1"/>
  <c r="S316" i="133"/>
  <c r="T315" i="133"/>
  <c r="U315" i="133" s="1"/>
  <c r="V315" i="133" s="1"/>
  <c r="S315" i="133"/>
  <c r="G315" i="133"/>
  <c r="T314" i="133"/>
  <c r="S314" i="133"/>
  <c r="U314" i="133"/>
  <c r="V314" i="133"/>
  <c r="G314" i="133" s="1"/>
  <c r="T313" i="133"/>
  <c r="S313" i="133"/>
  <c r="U313" i="133"/>
  <c r="V313" i="133" s="1"/>
  <c r="G313" i="133" s="1"/>
  <c r="T306" i="133"/>
  <c r="U306" i="133" s="1"/>
  <c r="V306" i="133" s="1"/>
  <c r="G306" i="133" s="1"/>
  <c r="S306" i="133"/>
  <c r="T305" i="133"/>
  <c r="U305" i="133" s="1"/>
  <c r="V305" i="133" s="1"/>
  <c r="S305" i="133"/>
  <c r="G305" i="133"/>
  <c r="T304" i="133"/>
  <c r="S304" i="133"/>
  <c r="U304" i="133"/>
  <c r="V304" i="133"/>
  <c r="G304" i="133" s="1"/>
  <c r="T303" i="133"/>
  <c r="S303" i="133"/>
  <c r="U303" i="133"/>
  <c r="V303" i="133" s="1"/>
  <c r="G303" i="133" s="1"/>
  <c r="T302" i="133"/>
  <c r="U302" i="133" s="1"/>
  <c r="V302" i="133" s="1"/>
  <c r="G302" i="133" s="1"/>
  <c r="S302" i="133"/>
  <c r="T301" i="133"/>
  <c r="U301" i="133" s="1"/>
  <c r="V301" i="133" s="1"/>
  <c r="S301" i="133"/>
  <c r="G301" i="133"/>
  <c r="T300" i="133"/>
  <c r="S300" i="133"/>
  <c r="U300" i="133"/>
  <c r="V300" i="133"/>
  <c r="G300" i="133" s="1"/>
  <c r="T299" i="133"/>
  <c r="S299" i="133"/>
  <c r="U299" i="133"/>
  <c r="V299" i="133" s="1"/>
  <c r="G299" i="133" s="1"/>
  <c r="T298" i="133"/>
  <c r="U298" i="133" s="1"/>
  <c r="V298" i="133" s="1"/>
  <c r="G298" i="133" s="1"/>
  <c r="S298" i="133"/>
  <c r="T297" i="133"/>
  <c r="U297" i="133" s="1"/>
  <c r="V297" i="133" s="1"/>
  <c r="S297" i="133"/>
  <c r="G297" i="133"/>
  <c r="T296" i="133"/>
  <c r="S296" i="133"/>
  <c r="U296" i="133"/>
  <c r="V296" i="133"/>
  <c r="G296" i="133" s="1"/>
  <c r="T295" i="133"/>
  <c r="S295" i="133"/>
  <c r="U295" i="133"/>
  <c r="V295" i="133" s="1"/>
  <c r="G295" i="133" s="1"/>
  <c r="T294" i="133"/>
  <c r="U294" i="133" s="1"/>
  <c r="V294" i="133" s="1"/>
  <c r="G294" i="133" s="1"/>
  <c r="S294" i="133"/>
  <c r="T293" i="133"/>
  <c r="U293" i="133" s="1"/>
  <c r="V293" i="133" s="1"/>
  <c r="S293" i="133"/>
  <c r="G293" i="133"/>
  <c r="T292" i="133"/>
  <c r="S292" i="133"/>
  <c r="U292" i="133"/>
  <c r="V292" i="133"/>
  <c r="G292" i="133" s="1"/>
  <c r="T285" i="133"/>
  <c r="S285" i="133"/>
  <c r="U285" i="133"/>
  <c r="V285" i="133" s="1"/>
  <c r="G285" i="133" s="1"/>
  <c r="T284" i="133"/>
  <c r="U284" i="133" s="1"/>
  <c r="V284" i="133" s="1"/>
  <c r="G284" i="133" s="1"/>
  <c r="S284" i="133"/>
  <c r="T283" i="133"/>
  <c r="U283" i="133" s="1"/>
  <c r="V283" i="133" s="1"/>
  <c r="S283" i="133"/>
  <c r="G283" i="133"/>
  <c r="T282" i="133"/>
  <c r="S282" i="133"/>
  <c r="U282" i="133"/>
  <c r="V282" i="133"/>
  <c r="G282" i="133" s="1"/>
  <c r="T281" i="133"/>
  <c r="S281" i="133"/>
  <c r="U281" i="133"/>
  <c r="V281" i="133" s="1"/>
  <c r="G281" i="133" s="1"/>
  <c r="T280" i="133"/>
  <c r="U280" i="133" s="1"/>
  <c r="V280" i="133" s="1"/>
  <c r="G280" i="133" s="1"/>
  <c r="S280" i="133"/>
  <c r="T279" i="133"/>
  <c r="U279" i="133" s="1"/>
  <c r="V279" i="133" s="1"/>
  <c r="S279" i="133"/>
  <c r="G279" i="133"/>
  <c r="T278" i="133"/>
  <c r="S278" i="133"/>
  <c r="U278" i="133"/>
  <c r="V278" i="133"/>
  <c r="G278" i="133" s="1"/>
  <c r="T277" i="133"/>
  <c r="S277" i="133"/>
  <c r="U277" i="133"/>
  <c r="V277" i="133" s="1"/>
  <c r="G277" i="133" s="1"/>
  <c r="T276" i="133"/>
  <c r="U276" i="133" s="1"/>
  <c r="V276" i="133" s="1"/>
  <c r="G276" i="133" s="1"/>
  <c r="S276" i="133"/>
  <c r="T275" i="133"/>
  <c r="U275" i="133" s="1"/>
  <c r="V275" i="133" s="1"/>
  <c r="S275" i="133"/>
  <c r="G275" i="133"/>
  <c r="T274" i="133"/>
  <c r="S274" i="133"/>
  <c r="U274" i="133"/>
  <c r="V274" i="133"/>
  <c r="G274" i="133" s="1"/>
  <c r="T273" i="133"/>
  <c r="S273" i="133"/>
  <c r="U273" i="133"/>
  <c r="V273" i="133" s="1"/>
  <c r="G273" i="133" s="1"/>
  <c r="T272" i="133"/>
  <c r="U272" i="133" s="1"/>
  <c r="V272" i="133" s="1"/>
  <c r="G272" i="133" s="1"/>
  <c r="S272" i="133"/>
  <c r="T271" i="133"/>
  <c r="U271" i="133" s="1"/>
  <c r="V271" i="133" s="1"/>
  <c r="S271" i="133"/>
  <c r="G271" i="133"/>
  <c r="T264" i="133"/>
  <c r="S264" i="133"/>
  <c r="U264" i="133"/>
  <c r="V264" i="133"/>
  <c r="G264" i="133" s="1"/>
  <c r="T263" i="133"/>
  <c r="S263" i="133"/>
  <c r="U263" i="133"/>
  <c r="V263" i="133" s="1"/>
  <c r="G263" i="133" s="1"/>
  <c r="T262" i="133"/>
  <c r="U262" i="133" s="1"/>
  <c r="V262" i="133" s="1"/>
  <c r="G262" i="133" s="1"/>
  <c r="S262" i="133"/>
  <c r="T261" i="133"/>
  <c r="U261" i="133" s="1"/>
  <c r="V261" i="133" s="1"/>
  <c r="S261" i="133"/>
  <c r="G261" i="133"/>
  <c r="T260" i="133"/>
  <c r="S260" i="133"/>
  <c r="U260" i="133"/>
  <c r="V260" i="133"/>
  <c r="G260" i="133" s="1"/>
  <c r="T259" i="133"/>
  <c r="S259" i="133"/>
  <c r="U259" i="133"/>
  <c r="V259" i="133" s="1"/>
  <c r="G259" i="133" s="1"/>
  <c r="T258" i="133"/>
  <c r="U258" i="133" s="1"/>
  <c r="V258" i="133" s="1"/>
  <c r="G258" i="133" s="1"/>
  <c r="S258" i="133"/>
  <c r="T257" i="133"/>
  <c r="U257" i="133" s="1"/>
  <c r="V257" i="133" s="1"/>
  <c r="S257" i="133"/>
  <c r="G257" i="133"/>
  <c r="T256" i="133"/>
  <c r="S256" i="133"/>
  <c r="U256" i="133"/>
  <c r="V256" i="133"/>
  <c r="G256" i="133" s="1"/>
  <c r="T255" i="133"/>
  <c r="S255" i="133"/>
  <c r="U255" i="133"/>
  <c r="V255" i="133" s="1"/>
  <c r="G255" i="133" s="1"/>
  <c r="T254" i="133"/>
  <c r="U254" i="133" s="1"/>
  <c r="V254" i="133" s="1"/>
  <c r="G254" i="133" s="1"/>
  <c r="S254" i="133"/>
  <c r="T253" i="133"/>
  <c r="U253" i="133" s="1"/>
  <c r="V253" i="133" s="1"/>
  <c r="S253" i="133"/>
  <c r="G253" i="133"/>
  <c r="T252" i="133"/>
  <c r="S252" i="133"/>
  <c r="U252" i="133"/>
  <c r="V252" i="133"/>
  <c r="G252" i="133" s="1"/>
  <c r="T251" i="133"/>
  <c r="S251" i="133"/>
  <c r="U251" i="133"/>
  <c r="V251" i="133" s="1"/>
  <c r="G251" i="133" s="1"/>
  <c r="T250" i="133"/>
  <c r="U250" i="133" s="1"/>
  <c r="V250" i="133" s="1"/>
  <c r="G250" i="133" s="1"/>
  <c r="S250" i="133"/>
  <c r="T243" i="133"/>
  <c r="U243" i="133" s="1"/>
  <c r="V243" i="133" s="1"/>
  <c r="S243" i="133"/>
  <c r="G243" i="133"/>
  <c r="T242" i="133"/>
  <c r="S242" i="133"/>
  <c r="U242" i="133"/>
  <c r="V242" i="133"/>
  <c r="G242" i="133" s="1"/>
  <c r="T241" i="133"/>
  <c r="S241" i="133"/>
  <c r="U241" i="133"/>
  <c r="V241" i="133" s="1"/>
  <c r="G241" i="133" s="1"/>
  <c r="T240" i="133"/>
  <c r="U240" i="133" s="1"/>
  <c r="V240" i="133" s="1"/>
  <c r="G240" i="133" s="1"/>
  <c r="S240" i="133"/>
  <c r="T239" i="133"/>
  <c r="U239" i="133" s="1"/>
  <c r="V239" i="133" s="1"/>
  <c r="S239" i="133"/>
  <c r="G239" i="133"/>
  <c r="T238" i="133"/>
  <c r="S238" i="133"/>
  <c r="U238" i="133"/>
  <c r="V238" i="133"/>
  <c r="G238" i="133" s="1"/>
  <c r="T237" i="133"/>
  <c r="S237" i="133"/>
  <c r="U237" i="133"/>
  <c r="V237" i="133" s="1"/>
  <c r="G237" i="133" s="1"/>
  <c r="T236" i="133"/>
  <c r="U236" i="133" s="1"/>
  <c r="V236" i="133" s="1"/>
  <c r="G236" i="133" s="1"/>
  <c r="S236" i="133"/>
  <c r="T235" i="133"/>
  <c r="U235" i="133" s="1"/>
  <c r="V235" i="133" s="1"/>
  <c r="S235" i="133"/>
  <c r="G235" i="133"/>
  <c r="T234" i="133"/>
  <c r="S234" i="133"/>
  <c r="U234" i="133"/>
  <c r="V234" i="133"/>
  <c r="G234" i="133" s="1"/>
  <c r="T233" i="133"/>
  <c r="S233" i="133"/>
  <c r="U233" i="133"/>
  <c r="V233" i="133" s="1"/>
  <c r="G233" i="133" s="1"/>
  <c r="T232" i="133"/>
  <c r="U232" i="133" s="1"/>
  <c r="V232" i="133" s="1"/>
  <c r="G232" i="133" s="1"/>
  <c r="S232" i="133"/>
  <c r="T231" i="133"/>
  <c r="U231" i="133" s="1"/>
  <c r="V231" i="133" s="1"/>
  <c r="S231" i="133"/>
  <c r="G231" i="133"/>
  <c r="T230" i="133"/>
  <c r="S230" i="133"/>
  <c r="U230" i="133"/>
  <c r="V230" i="133"/>
  <c r="G230" i="133" s="1"/>
  <c r="T229" i="133"/>
  <c r="S229" i="133"/>
  <c r="U229" i="133"/>
  <c r="V229" i="133" s="1"/>
  <c r="G229" i="133" s="1"/>
  <c r="T222" i="133"/>
  <c r="U222" i="133" s="1"/>
  <c r="V222" i="133" s="1"/>
  <c r="G222" i="133" s="1"/>
  <c r="S222" i="133"/>
  <c r="T221" i="133"/>
  <c r="U221" i="133" s="1"/>
  <c r="V221" i="133" s="1"/>
  <c r="S221" i="133"/>
  <c r="G221" i="133"/>
  <c r="T220" i="133"/>
  <c r="S220" i="133"/>
  <c r="U220" i="133"/>
  <c r="V220" i="133"/>
  <c r="G220" i="133" s="1"/>
  <c r="T219" i="133"/>
  <c r="S219" i="133"/>
  <c r="U219" i="133"/>
  <c r="V219" i="133" s="1"/>
  <c r="G219" i="133" s="1"/>
  <c r="T218" i="133"/>
  <c r="U218" i="133" s="1"/>
  <c r="V218" i="133" s="1"/>
  <c r="G218" i="133" s="1"/>
  <c r="S218" i="133"/>
  <c r="T217" i="133"/>
  <c r="U217" i="133" s="1"/>
  <c r="V217" i="133" s="1"/>
  <c r="S217" i="133"/>
  <c r="G217" i="133"/>
  <c r="T216" i="133"/>
  <c r="S216" i="133"/>
  <c r="U216" i="133"/>
  <c r="V216" i="133"/>
  <c r="G216" i="133" s="1"/>
  <c r="T215" i="133"/>
  <c r="S215" i="133"/>
  <c r="U215" i="133"/>
  <c r="V215" i="133" s="1"/>
  <c r="G215" i="133" s="1"/>
  <c r="T214" i="133"/>
  <c r="U214" i="133" s="1"/>
  <c r="V214" i="133" s="1"/>
  <c r="G214" i="133" s="1"/>
  <c r="S214" i="133"/>
  <c r="T213" i="133"/>
  <c r="U213" i="133" s="1"/>
  <c r="V213" i="133" s="1"/>
  <c r="S213" i="133"/>
  <c r="G213" i="133"/>
  <c r="T212" i="133"/>
  <c r="S212" i="133"/>
  <c r="U212" i="133"/>
  <c r="V212" i="133"/>
  <c r="G212" i="133" s="1"/>
  <c r="T211" i="133"/>
  <c r="S211" i="133"/>
  <c r="U211" i="133"/>
  <c r="V211" i="133" s="1"/>
  <c r="G211" i="133" s="1"/>
  <c r="T210" i="133"/>
  <c r="U210" i="133" s="1"/>
  <c r="V210" i="133" s="1"/>
  <c r="G210" i="133" s="1"/>
  <c r="S210" i="133"/>
  <c r="T209" i="133"/>
  <c r="U209" i="133" s="1"/>
  <c r="V209" i="133" s="1"/>
  <c r="S209" i="133"/>
  <c r="G209" i="133"/>
  <c r="T208" i="133"/>
  <c r="S208" i="133"/>
  <c r="U208" i="133"/>
  <c r="V208" i="133"/>
  <c r="G208" i="133" s="1"/>
  <c r="T201" i="133"/>
  <c r="S201" i="133"/>
  <c r="U201" i="133"/>
  <c r="V201" i="133" s="1"/>
  <c r="G201" i="133" s="1"/>
  <c r="T200" i="133"/>
  <c r="U200" i="133" s="1"/>
  <c r="V200" i="133" s="1"/>
  <c r="G200" i="133" s="1"/>
  <c r="S200" i="133"/>
  <c r="T199" i="133"/>
  <c r="U199" i="133" s="1"/>
  <c r="V199" i="133" s="1"/>
  <c r="S199" i="133"/>
  <c r="G199" i="133"/>
  <c r="T198" i="133"/>
  <c r="S198" i="133"/>
  <c r="U198" i="133"/>
  <c r="V198" i="133"/>
  <c r="G198" i="133" s="1"/>
  <c r="T197" i="133"/>
  <c r="S197" i="133"/>
  <c r="U197" i="133"/>
  <c r="V197" i="133" s="1"/>
  <c r="G197" i="133" s="1"/>
  <c r="T196" i="133"/>
  <c r="U196" i="133" s="1"/>
  <c r="V196" i="133" s="1"/>
  <c r="G196" i="133" s="1"/>
  <c r="S196" i="133"/>
  <c r="T195" i="133"/>
  <c r="U195" i="133" s="1"/>
  <c r="V195" i="133" s="1"/>
  <c r="S195" i="133"/>
  <c r="G195" i="133"/>
  <c r="T194" i="133"/>
  <c r="S194" i="133"/>
  <c r="U194" i="133"/>
  <c r="V194" i="133"/>
  <c r="G194" i="133" s="1"/>
  <c r="T193" i="133"/>
  <c r="S193" i="133"/>
  <c r="U193" i="133"/>
  <c r="V193" i="133" s="1"/>
  <c r="G193" i="133" s="1"/>
  <c r="T192" i="133"/>
  <c r="U192" i="133" s="1"/>
  <c r="V192" i="133" s="1"/>
  <c r="G192" i="133" s="1"/>
  <c r="S192" i="133"/>
  <c r="T191" i="133"/>
  <c r="U191" i="133" s="1"/>
  <c r="V191" i="133" s="1"/>
  <c r="S191" i="133"/>
  <c r="G191" i="133"/>
  <c r="T190" i="133"/>
  <c r="S190" i="133"/>
  <c r="U190" i="133"/>
  <c r="V190" i="133"/>
  <c r="G190" i="133" s="1"/>
  <c r="T189" i="133"/>
  <c r="S189" i="133"/>
  <c r="U189" i="133"/>
  <c r="V189" i="133" s="1"/>
  <c r="G189" i="133" s="1"/>
  <c r="T188" i="133"/>
  <c r="U188" i="133" s="1"/>
  <c r="V188" i="133" s="1"/>
  <c r="G188" i="133" s="1"/>
  <c r="S188" i="133"/>
  <c r="T187" i="133"/>
  <c r="U187" i="133" s="1"/>
  <c r="V187" i="133" s="1"/>
  <c r="S187" i="133"/>
  <c r="G187" i="133"/>
  <c r="T180" i="133"/>
  <c r="S180" i="133"/>
  <c r="U180" i="133"/>
  <c r="V180" i="133"/>
  <c r="G180" i="133" s="1"/>
  <c r="T179" i="133"/>
  <c r="S179" i="133"/>
  <c r="U179" i="133"/>
  <c r="V179" i="133" s="1"/>
  <c r="G179" i="133" s="1"/>
  <c r="T178" i="133"/>
  <c r="U178" i="133" s="1"/>
  <c r="V178" i="133" s="1"/>
  <c r="G178" i="133" s="1"/>
  <c r="S178" i="133"/>
  <c r="T177" i="133"/>
  <c r="U177" i="133" s="1"/>
  <c r="V177" i="133" s="1"/>
  <c r="S177" i="133"/>
  <c r="G177" i="133"/>
  <c r="T176" i="133"/>
  <c r="S176" i="133"/>
  <c r="U176" i="133"/>
  <c r="V176" i="133"/>
  <c r="G176" i="133" s="1"/>
  <c r="T175" i="133"/>
  <c r="S175" i="133"/>
  <c r="U175" i="133"/>
  <c r="V175" i="133" s="1"/>
  <c r="G175" i="133" s="1"/>
  <c r="T174" i="133"/>
  <c r="U174" i="133" s="1"/>
  <c r="V174" i="133" s="1"/>
  <c r="G174" i="133" s="1"/>
  <c r="S174" i="133"/>
  <c r="T173" i="133"/>
  <c r="U173" i="133" s="1"/>
  <c r="V173" i="133" s="1"/>
  <c r="S173" i="133"/>
  <c r="G173" i="133"/>
  <c r="T172" i="133"/>
  <c r="S172" i="133"/>
  <c r="U172" i="133"/>
  <c r="V172" i="133"/>
  <c r="G172" i="133" s="1"/>
  <c r="T171" i="133"/>
  <c r="S171" i="133"/>
  <c r="U171" i="133"/>
  <c r="V171" i="133" s="1"/>
  <c r="G171" i="133" s="1"/>
  <c r="T170" i="133"/>
  <c r="U170" i="133" s="1"/>
  <c r="V170" i="133" s="1"/>
  <c r="G170" i="133" s="1"/>
  <c r="S170" i="133"/>
  <c r="T169" i="133"/>
  <c r="U169" i="133" s="1"/>
  <c r="V169" i="133" s="1"/>
  <c r="G169" i="133" s="1"/>
  <c r="S169" i="133"/>
  <c r="T168" i="133"/>
  <c r="S168" i="133"/>
  <c r="U168" i="133"/>
  <c r="V168" i="133"/>
  <c r="G168" i="133" s="1"/>
  <c r="T167" i="133"/>
  <c r="S167" i="133"/>
  <c r="U167" i="133" s="1"/>
  <c r="V167" i="133" s="1"/>
  <c r="G167" i="133" s="1"/>
  <c r="T166" i="133"/>
  <c r="S166" i="133"/>
  <c r="T159" i="133"/>
  <c r="U159" i="133" s="1"/>
  <c r="S159" i="133"/>
  <c r="V159" i="133"/>
  <c r="G159" i="133" s="1"/>
  <c r="T158" i="133"/>
  <c r="S158" i="133"/>
  <c r="U158" i="133"/>
  <c r="V158" i="133" s="1"/>
  <c r="G158" i="133" s="1"/>
  <c r="T157" i="133"/>
  <c r="S157" i="133"/>
  <c r="U157" i="133"/>
  <c r="V157" i="133" s="1"/>
  <c r="G157" i="133" s="1"/>
  <c r="T156" i="133"/>
  <c r="U156" i="133" s="1"/>
  <c r="V156" i="133" s="1"/>
  <c r="G156" i="133" s="1"/>
  <c r="S156" i="133"/>
  <c r="T155" i="133"/>
  <c r="U155" i="133" s="1"/>
  <c r="V155" i="133" s="1"/>
  <c r="G155" i="133" s="1"/>
  <c r="S155" i="133"/>
  <c r="T154" i="133"/>
  <c r="S154" i="133"/>
  <c r="U154" i="133"/>
  <c r="V154" i="133"/>
  <c r="G154" i="133" s="1"/>
  <c r="T153" i="133"/>
  <c r="S153" i="133"/>
  <c r="U153" i="133" s="1"/>
  <c r="V153" i="133" s="1"/>
  <c r="G153" i="133" s="1"/>
  <c r="T152" i="133"/>
  <c r="S152" i="133"/>
  <c r="T151" i="133"/>
  <c r="U151" i="133" s="1"/>
  <c r="S151" i="133"/>
  <c r="V151" i="133"/>
  <c r="G151" i="133" s="1"/>
  <c r="T150" i="133"/>
  <c r="S150" i="133"/>
  <c r="U150" i="133"/>
  <c r="V150" i="133" s="1"/>
  <c r="G150" i="133" s="1"/>
  <c r="T149" i="133"/>
  <c r="S149" i="133"/>
  <c r="U149" i="133"/>
  <c r="V149" i="133" s="1"/>
  <c r="G149" i="133" s="1"/>
  <c r="T148" i="133"/>
  <c r="U148" i="133" s="1"/>
  <c r="V148" i="133" s="1"/>
  <c r="G148" i="133" s="1"/>
  <c r="S148" i="133"/>
  <c r="T147" i="133"/>
  <c r="U147" i="133" s="1"/>
  <c r="V147" i="133" s="1"/>
  <c r="G147" i="133" s="1"/>
  <c r="S147" i="133"/>
  <c r="T146" i="133"/>
  <c r="S146" i="133"/>
  <c r="U146" i="133"/>
  <c r="V146" i="133"/>
  <c r="G146" i="133" s="1"/>
  <c r="T145" i="133"/>
  <c r="S145" i="133"/>
  <c r="U145" i="133" s="1"/>
  <c r="V145" i="133" s="1"/>
  <c r="G145" i="133" s="1"/>
  <c r="T138" i="133"/>
  <c r="S138" i="133"/>
  <c r="T137" i="133"/>
  <c r="U137" i="133" s="1"/>
  <c r="S137" i="133"/>
  <c r="V137" i="133"/>
  <c r="G137" i="133" s="1"/>
  <c r="T136" i="133"/>
  <c r="S136" i="133"/>
  <c r="U136" i="133"/>
  <c r="V136" i="133" s="1"/>
  <c r="G136" i="133" s="1"/>
  <c r="T135" i="133"/>
  <c r="S135" i="133"/>
  <c r="U135" i="133"/>
  <c r="V135" i="133" s="1"/>
  <c r="G135" i="133" s="1"/>
  <c r="T134" i="133"/>
  <c r="U134" i="133" s="1"/>
  <c r="V134" i="133" s="1"/>
  <c r="G134" i="133" s="1"/>
  <c r="S134" i="133"/>
  <c r="T133" i="133"/>
  <c r="U133" i="133" s="1"/>
  <c r="V133" i="133" s="1"/>
  <c r="G133" i="133" s="1"/>
  <c r="S133" i="133"/>
  <c r="T132" i="133"/>
  <c r="S132" i="133"/>
  <c r="U132" i="133"/>
  <c r="V132" i="133"/>
  <c r="G132" i="133" s="1"/>
  <c r="T131" i="133"/>
  <c r="S131" i="133"/>
  <c r="U131" i="133" s="1"/>
  <c r="V131" i="133" s="1"/>
  <c r="G131" i="133" s="1"/>
  <c r="T130" i="133"/>
  <c r="S130" i="133"/>
  <c r="T129" i="133"/>
  <c r="U129" i="133" s="1"/>
  <c r="S129" i="133"/>
  <c r="V129" i="133"/>
  <c r="G129" i="133" s="1"/>
  <c r="T128" i="133"/>
  <c r="S128" i="133"/>
  <c r="U128" i="133"/>
  <c r="V128" i="133" s="1"/>
  <c r="G128" i="133" s="1"/>
  <c r="T127" i="133"/>
  <c r="S127" i="133"/>
  <c r="U127" i="133"/>
  <c r="V127" i="133" s="1"/>
  <c r="G127" i="133" s="1"/>
  <c r="T126" i="133"/>
  <c r="U126" i="133" s="1"/>
  <c r="V126" i="133" s="1"/>
  <c r="G126" i="133" s="1"/>
  <c r="S126" i="133"/>
  <c r="T125" i="133"/>
  <c r="U125" i="133" s="1"/>
  <c r="V125" i="133" s="1"/>
  <c r="G125" i="133" s="1"/>
  <c r="S125" i="133"/>
  <c r="T124" i="133"/>
  <c r="S124" i="133"/>
  <c r="U124" i="133"/>
  <c r="V124" i="133"/>
  <c r="G124" i="133" s="1"/>
  <c r="T117" i="133"/>
  <c r="S117" i="133"/>
  <c r="U117" i="133" s="1"/>
  <c r="V117" i="133" s="1"/>
  <c r="G117" i="133" s="1"/>
  <c r="T116" i="133"/>
  <c r="S116" i="133"/>
  <c r="T115" i="133"/>
  <c r="U115" i="133" s="1"/>
  <c r="S115" i="133"/>
  <c r="V115" i="133"/>
  <c r="G115" i="133" s="1"/>
  <c r="T114" i="133"/>
  <c r="S114" i="133"/>
  <c r="U114" i="133"/>
  <c r="V114" i="133" s="1"/>
  <c r="G114" i="133" s="1"/>
  <c r="T113" i="133"/>
  <c r="S113" i="133"/>
  <c r="U113" i="133"/>
  <c r="V113" i="133" s="1"/>
  <c r="G113" i="133" s="1"/>
  <c r="T112" i="133"/>
  <c r="U112" i="133" s="1"/>
  <c r="V112" i="133" s="1"/>
  <c r="G112" i="133" s="1"/>
  <c r="S112" i="133"/>
  <c r="T111" i="133"/>
  <c r="U111" i="133" s="1"/>
  <c r="V111" i="133" s="1"/>
  <c r="G111" i="133" s="1"/>
  <c r="S111" i="133"/>
  <c r="T110" i="133"/>
  <c r="S110" i="133"/>
  <c r="U110" i="133"/>
  <c r="V110" i="133"/>
  <c r="G110" i="133" s="1"/>
  <c r="T109" i="133"/>
  <c r="S109" i="133"/>
  <c r="U109" i="133" s="1"/>
  <c r="V109" i="133" s="1"/>
  <c r="G109" i="133" s="1"/>
  <c r="T108" i="133"/>
  <c r="S108" i="133"/>
  <c r="T107" i="133"/>
  <c r="U107" i="133" s="1"/>
  <c r="S107" i="133"/>
  <c r="V107" i="133"/>
  <c r="G107" i="133" s="1"/>
  <c r="T106" i="133"/>
  <c r="S106" i="133"/>
  <c r="U106" i="133"/>
  <c r="V106" i="133" s="1"/>
  <c r="G106" i="133" s="1"/>
  <c r="T105" i="133"/>
  <c r="S105" i="133"/>
  <c r="U105" i="133"/>
  <c r="V105" i="133" s="1"/>
  <c r="G105" i="133" s="1"/>
  <c r="T104" i="133"/>
  <c r="U104" i="133" s="1"/>
  <c r="V104" i="133" s="1"/>
  <c r="G104" i="133" s="1"/>
  <c r="S104" i="133"/>
  <c r="T103" i="133"/>
  <c r="U103" i="133" s="1"/>
  <c r="V103" i="133" s="1"/>
  <c r="G103" i="133" s="1"/>
  <c r="S103" i="133"/>
  <c r="T96" i="133"/>
  <c r="S96" i="133"/>
  <c r="U96" i="133"/>
  <c r="V96" i="133"/>
  <c r="G96" i="133" s="1"/>
  <c r="T95" i="133"/>
  <c r="S95" i="133"/>
  <c r="U95" i="133" s="1"/>
  <c r="V95" i="133" s="1"/>
  <c r="G95" i="133" s="1"/>
  <c r="T94" i="133"/>
  <c r="S94" i="133"/>
  <c r="T93" i="133"/>
  <c r="U93" i="133" s="1"/>
  <c r="S93" i="133"/>
  <c r="V93" i="133"/>
  <c r="G93" i="133" s="1"/>
  <c r="T92" i="133"/>
  <c r="S92" i="133"/>
  <c r="U92" i="133"/>
  <c r="V92" i="133" s="1"/>
  <c r="G92" i="133" s="1"/>
  <c r="T91" i="133"/>
  <c r="S91" i="133"/>
  <c r="U91" i="133"/>
  <c r="V91" i="133" s="1"/>
  <c r="G91" i="133" s="1"/>
  <c r="T90" i="133"/>
  <c r="U90" i="133" s="1"/>
  <c r="V90" i="133" s="1"/>
  <c r="G90" i="133" s="1"/>
  <c r="S90" i="133"/>
  <c r="T89" i="133"/>
  <c r="U89" i="133" s="1"/>
  <c r="V89" i="133" s="1"/>
  <c r="G89" i="133" s="1"/>
  <c r="S89" i="133"/>
  <c r="T88" i="133"/>
  <c r="S88" i="133"/>
  <c r="U88" i="133"/>
  <c r="V88" i="133"/>
  <c r="G88" i="133" s="1"/>
  <c r="T87" i="133"/>
  <c r="S87" i="133"/>
  <c r="U87" i="133" s="1"/>
  <c r="V87" i="133" s="1"/>
  <c r="G87" i="133" s="1"/>
  <c r="T86" i="133"/>
  <c r="S86" i="133"/>
  <c r="T85" i="133"/>
  <c r="U85" i="133" s="1"/>
  <c r="S85" i="133"/>
  <c r="V85" i="133"/>
  <c r="G85" i="133" s="1"/>
  <c r="T84" i="133"/>
  <c r="S84" i="133"/>
  <c r="U84" i="133"/>
  <c r="V84" i="133" s="1"/>
  <c r="G84" i="133" s="1"/>
  <c r="T83" i="133"/>
  <c r="S83" i="133"/>
  <c r="U83" i="133"/>
  <c r="V83" i="133" s="1"/>
  <c r="G83" i="133" s="1"/>
  <c r="T82" i="133"/>
  <c r="U82" i="133" s="1"/>
  <c r="V82" i="133" s="1"/>
  <c r="G82" i="133" s="1"/>
  <c r="S82" i="133"/>
  <c r="T75" i="133"/>
  <c r="U75" i="133" s="1"/>
  <c r="V75" i="133" s="1"/>
  <c r="G75" i="133" s="1"/>
  <c r="S75" i="133"/>
  <c r="T74" i="133"/>
  <c r="S74" i="133"/>
  <c r="U74" i="133"/>
  <c r="V74" i="133"/>
  <c r="G74" i="133" s="1"/>
  <c r="T73" i="133"/>
  <c r="S73" i="133"/>
  <c r="U73" i="133" s="1"/>
  <c r="V73" i="133" s="1"/>
  <c r="G73" i="133" s="1"/>
  <c r="T72" i="133"/>
  <c r="S72" i="133"/>
  <c r="T71" i="133"/>
  <c r="U71" i="133" s="1"/>
  <c r="S71" i="133"/>
  <c r="V71" i="133"/>
  <c r="G71" i="133" s="1"/>
  <c r="T70" i="133"/>
  <c r="S70" i="133"/>
  <c r="U70" i="133"/>
  <c r="V70" i="133" s="1"/>
  <c r="G70" i="133" s="1"/>
  <c r="T69" i="133"/>
  <c r="S69" i="133"/>
  <c r="U69" i="133"/>
  <c r="V69" i="133" s="1"/>
  <c r="G69" i="133" s="1"/>
  <c r="T68" i="133"/>
  <c r="U68" i="133" s="1"/>
  <c r="V68" i="133" s="1"/>
  <c r="G68" i="133" s="1"/>
  <c r="S68" i="133"/>
  <c r="T67" i="133"/>
  <c r="U67" i="133" s="1"/>
  <c r="V67" i="133" s="1"/>
  <c r="G67" i="133" s="1"/>
  <c r="S67" i="133"/>
  <c r="T66" i="133"/>
  <c r="S66" i="133"/>
  <c r="U66" i="133"/>
  <c r="V66" i="133"/>
  <c r="G66" i="133" s="1"/>
  <c r="T65" i="133"/>
  <c r="S65" i="133"/>
  <c r="U65" i="133" s="1"/>
  <c r="V65" i="133" s="1"/>
  <c r="G65" i="133" s="1"/>
  <c r="T64" i="133"/>
  <c r="S64" i="133"/>
  <c r="T63" i="133"/>
  <c r="U63" i="133" s="1"/>
  <c r="S63" i="133"/>
  <c r="V63" i="133"/>
  <c r="G63" i="133" s="1"/>
  <c r="T62" i="133"/>
  <c r="S62" i="133"/>
  <c r="U62" i="133"/>
  <c r="V62" i="133" s="1"/>
  <c r="G62" i="133" s="1"/>
  <c r="T61" i="133"/>
  <c r="S61" i="133"/>
  <c r="U61" i="133" s="1"/>
  <c r="V61" i="133" s="1"/>
  <c r="G61" i="133" s="1"/>
  <c r="T54" i="133"/>
  <c r="S54" i="133"/>
  <c r="U54" i="133" s="1"/>
  <c r="V54" i="133" s="1"/>
  <c r="G54" i="133" s="1"/>
  <c r="T53" i="133"/>
  <c r="S53" i="133"/>
  <c r="T52" i="133"/>
  <c r="S52" i="133"/>
  <c r="U52" i="133"/>
  <c r="V52" i="133" s="1"/>
  <c r="G52" i="133" s="1"/>
  <c r="T51" i="133"/>
  <c r="S51" i="133"/>
  <c r="U51" i="133" s="1"/>
  <c r="V51" i="133" s="1"/>
  <c r="G51" i="133" s="1"/>
  <c r="T50" i="133"/>
  <c r="U50" i="133" s="1"/>
  <c r="V50" i="133" s="1"/>
  <c r="G50" i="133" s="1"/>
  <c r="S50" i="133"/>
  <c r="T49" i="133"/>
  <c r="U49" i="133" s="1"/>
  <c r="V49" i="133" s="1"/>
  <c r="G49" i="133" s="1"/>
  <c r="S49" i="133"/>
  <c r="T48" i="133"/>
  <c r="U48" i="133" s="1"/>
  <c r="V48" i="133" s="1"/>
  <c r="G48" i="133" s="1"/>
  <c r="S48" i="133"/>
  <c r="T47" i="133"/>
  <c r="S47" i="133"/>
  <c r="U47" i="133"/>
  <c r="V47" i="133" s="1"/>
  <c r="G47" i="133" s="1"/>
  <c r="T46" i="133"/>
  <c r="S46" i="133"/>
  <c r="U46" i="133" s="1"/>
  <c r="V46" i="133" s="1"/>
  <c r="G46" i="133" s="1"/>
  <c r="T45" i="133"/>
  <c r="U45" i="133" s="1"/>
  <c r="V45" i="133" s="1"/>
  <c r="G45" i="133" s="1"/>
  <c r="S45" i="133"/>
  <c r="T44" i="133"/>
  <c r="U44" i="133" s="1"/>
  <c r="S44" i="133"/>
  <c r="V44" i="133"/>
  <c r="G44" i="133" s="1"/>
  <c r="T43" i="133"/>
  <c r="S43" i="133"/>
  <c r="U43" i="133"/>
  <c r="V43" i="133" s="1"/>
  <c r="G43" i="133" s="1"/>
  <c r="T42" i="133"/>
  <c r="S42" i="133"/>
  <c r="U42" i="133" s="1"/>
  <c r="V42" i="133" s="1"/>
  <c r="G42" i="133" s="1"/>
  <c r="T41" i="133"/>
  <c r="U41" i="133" s="1"/>
  <c r="V41" i="133" s="1"/>
  <c r="S41" i="133"/>
  <c r="G41" i="133"/>
  <c r="T40" i="133"/>
  <c r="U40" i="133" s="1"/>
  <c r="S40" i="133"/>
  <c r="V40" i="133"/>
  <c r="G40" i="133" s="1"/>
  <c r="F30" i="57"/>
  <c r="I14" i="133"/>
  <c r="L416" i="133"/>
  <c r="T414" i="133"/>
  <c r="U414" i="133" s="1"/>
  <c r="V414" i="133" s="1"/>
  <c r="N414" i="133" s="1"/>
  <c r="S414" i="133"/>
  <c r="L395" i="133"/>
  <c r="T393" i="133"/>
  <c r="S393" i="133"/>
  <c r="U393" i="133" s="1"/>
  <c r="V393" i="133" s="1"/>
  <c r="N393" i="133" s="1"/>
  <c r="L374" i="133"/>
  <c r="T372" i="133"/>
  <c r="U372" i="133" s="1"/>
  <c r="S372" i="133"/>
  <c r="V372" i="133"/>
  <c r="N372" i="133" s="1"/>
  <c r="L353" i="133"/>
  <c r="T351" i="133"/>
  <c r="S351" i="133"/>
  <c r="L332" i="133"/>
  <c r="T330" i="133"/>
  <c r="S330" i="133"/>
  <c r="L311" i="133"/>
  <c r="T309" i="133"/>
  <c r="S309" i="133"/>
  <c r="U309" i="133" s="1"/>
  <c r="V309" i="133" s="1"/>
  <c r="N309" i="133" s="1"/>
  <c r="L290" i="133"/>
  <c r="T288" i="133"/>
  <c r="U288" i="133" s="1"/>
  <c r="V288" i="133" s="1"/>
  <c r="N288" i="133" s="1"/>
  <c r="S288" i="133"/>
  <c r="L269" i="133"/>
  <c r="T267" i="133"/>
  <c r="S267" i="133"/>
  <c r="L248" i="133"/>
  <c r="T246" i="133"/>
  <c r="U246" i="133" s="1"/>
  <c r="V246" i="133" s="1"/>
  <c r="N246" i="133" s="1"/>
  <c r="S246" i="133"/>
  <c r="L227" i="133"/>
  <c r="T225" i="133"/>
  <c r="S225" i="133"/>
  <c r="U225" i="133" s="1"/>
  <c r="V225" i="133" s="1"/>
  <c r="N225" i="133" s="1"/>
  <c r="L206" i="133"/>
  <c r="T204" i="133"/>
  <c r="S204" i="133"/>
  <c r="L185" i="133"/>
  <c r="T183" i="133"/>
  <c r="S183" i="133"/>
  <c r="U183" i="133" s="1"/>
  <c r="V183" i="133" s="1"/>
  <c r="N183" i="133" s="1"/>
  <c r="L164" i="133"/>
  <c r="T162" i="133"/>
  <c r="S162" i="133"/>
  <c r="L143" i="133"/>
  <c r="T141" i="133"/>
  <c r="S141" i="133"/>
  <c r="L122" i="133"/>
  <c r="T120" i="133"/>
  <c r="S120" i="133"/>
  <c r="L101" i="133"/>
  <c r="T99" i="133"/>
  <c r="S99" i="133"/>
  <c r="L80" i="133"/>
  <c r="T78" i="133"/>
  <c r="S78" i="133"/>
  <c r="L59" i="133"/>
  <c r="T57" i="133"/>
  <c r="S57" i="133"/>
  <c r="L38" i="133"/>
  <c r="T36" i="133"/>
  <c r="S36" i="133"/>
  <c r="T33" i="133"/>
  <c r="S33" i="133"/>
  <c r="U33" i="133"/>
  <c r="V33" i="133" s="1"/>
  <c r="G33" i="133" s="1"/>
  <c r="T32" i="133"/>
  <c r="S32" i="133"/>
  <c r="U32" i="133" s="1"/>
  <c r="V32" i="133" s="1"/>
  <c r="G32" i="133" s="1"/>
  <c r="T31" i="133"/>
  <c r="U31" i="133" s="1"/>
  <c r="V31" i="133" s="1"/>
  <c r="S31" i="133"/>
  <c r="G31" i="133"/>
  <c r="T30" i="133"/>
  <c r="U30" i="133" s="1"/>
  <c r="S30" i="133"/>
  <c r="V30" i="133"/>
  <c r="G30" i="133" s="1"/>
  <c r="T29" i="133"/>
  <c r="S29" i="133"/>
  <c r="U29" i="133"/>
  <c r="V29" i="133" s="1"/>
  <c r="G29" i="133" s="1"/>
  <c r="T28" i="133"/>
  <c r="S28" i="133"/>
  <c r="U28" i="133" s="1"/>
  <c r="V28" i="133" s="1"/>
  <c r="G28" i="133" s="1"/>
  <c r="T27" i="133"/>
  <c r="U27" i="133" s="1"/>
  <c r="V27" i="133" s="1"/>
  <c r="S27" i="133"/>
  <c r="G27" i="133"/>
  <c r="T26" i="133"/>
  <c r="U26" i="133" s="1"/>
  <c r="V26" i="133" s="1"/>
  <c r="G26" i="133" s="1"/>
  <c r="S26" i="133"/>
  <c r="T25" i="133"/>
  <c r="S25" i="133"/>
  <c r="U25" i="133"/>
  <c r="V25" i="133" s="1"/>
  <c r="G25" i="133" s="1"/>
  <c r="T24" i="133"/>
  <c r="S24" i="133"/>
  <c r="U24" i="133" s="1"/>
  <c r="V24" i="133" s="1"/>
  <c r="G24" i="133" s="1"/>
  <c r="T23" i="133"/>
  <c r="U23" i="133" s="1"/>
  <c r="V23" i="133" s="1"/>
  <c r="G23" i="133" s="1"/>
  <c r="S23" i="133"/>
  <c r="T22" i="133"/>
  <c r="U22" i="133" s="1"/>
  <c r="V22" i="133" s="1"/>
  <c r="G22" i="133" s="1"/>
  <c r="S22" i="133"/>
  <c r="T21" i="133"/>
  <c r="S21" i="133"/>
  <c r="U21" i="133"/>
  <c r="V21" i="133" s="1"/>
  <c r="G21" i="133" s="1"/>
  <c r="T20" i="133"/>
  <c r="S20" i="133"/>
  <c r="U20" i="133" s="1"/>
  <c r="V20" i="133" s="1"/>
  <c r="G20" i="133" s="1"/>
  <c r="T19" i="133"/>
  <c r="U19" i="133" s="1"/>
  <c r="V19" i="133" s="1"/>
  <c r="G19" i="133" s="1"/>
  <c r="S19" i="133"/>
  <c r="I4" i="133"/>
  <c r="I5" i="133"/>
  <c r="I6" i="133"/>
  <c r="I7" i="133"/>
  <c r="I8" i="133"/>
  <c r="I9" i="133"/>
  <c r="I10" i="133"/>
  <c r="I11" i="133"/>
  <c r="I12" i="133"/>
  <c r="T15" i="133"/>
  <c r="S15" i="133"/>
  <c r="H13" i="133" a="1"/>
  <c r="H13" i="133" s="1"/>
  <c r="R3" i="53"/>
  <c r="Q3" i="53"/>
  <c r="P3" i="53"/>
  <c r="O3" i="53"/>
  <c r="F29" i="57"/>
  <c r="N3" i="53"/>
  <c r="F28" i="57"/>
  <c r="M3" i="53" s="1"/>
  <c r="F27" i="57"/>
  <c r="L3" i="53"/>
  <c r="F26" i="57"/>
  <c r="K3" i="53" s="1"/>
  <c r="F25" i="57"/>
  <c r="J3" i="53"/>
  <c r="F24" i="57"/>
  <c r="I3" i="53" s="1"/>
  <c r="F23" i="57"/>
  <c r="H3" i="53"/>
  <c r="F22" i="57"/>
  <c r="G3" i="53" s="1"/>
  <c r="F21" i="57"/>
  <c r="F3" i="53"/>
  <c r="F20" i="57"/>
  <c r="E3" i="53" s="1"/>
  <c r="F19" i="57"/>
  <c r="D3" i="53"/>
  <c r="R9" i="52"/>
  <c r="Q9" i="52"/>
  <c r="P9" i="52"/>
  <c r="O9" i="52"/>
  <c r="N9" i="52"/>
  <c r="L9" i="52"/>
  <c r="K9" i="52"/>
  <c r="J9" i="52"/>
  <c r="H9" i="52"/>
  <c r="G9" i="52"/>
  <c r="F9" i="52"/>
  <c r="D9" i="52"/>
  <c r="T397" i="132"/>
  <c r="U397" i="132" s="1"/>
  <c r="S397" i="132"/>
  <c r="T398" i="132"/>
  <c r="S398" i="132"/>
  <c r="U398" i="132" s="1"/>
  <c r="T399" i="132"/>
  <c r="S399" i="132"/>
  <c r="U399" i="132"/>
  <c r="T400" i="132"/>
  <c r="U400" i="132" s="1"/>
  <c r="S400" i="132"/>
  <c r="T401" i="132"/>
  <c r="U401" i="132" s="1"/>
  <c r="S401" i="132"/>
  <c r="T402" i="132"/>
  <c r="S402" i="132"/>
  <c r="U402" i="132" s="1"/>
  <c r="T403" i="132"/>
  <c r="S403" i="132"/>
  <c r="U403" i="132"/>
  <c r="T404" i="132"/>
  <c r="U404" i="132" s="1"/>
  <c r="S404" i="132"/>
  <c r="T405" i="132"/>
  <c r="U405" i="132" s="1"/>
  <c r="S405" i="132"/>
  <c r="T406" i="132"/>
  <c r="S406" i="132"/>
  <c r="U406" i="132" s="1"/>
  <c r="T407" i="132"/>
  <c r="S407" i="132"/>
  <c r="U407" i="132"/>
  <c r="T408" i="132"/>
  <c r="U408" i="132" s="1"/>
  <c r="S408" i="132"/>
  <c r="T409" i="132"/>
  <c r="U409" i="132" s="1"/>
  <c r="S409" i="132"/>
  <c r="T410" i="132"/>
  <c r="S410" i="132"/>
  <c r="U410" i="132" s="1"/>
  <c r="T411" i="132"/>
  <c r="S411" i="132"/>
  <c r="U411" i="132"/>
  <c r="T393" i="132"/>
  <c r="S393" i="132"/>
  <c r="T40" i="132"/>
  <c r="S40" i="132"/>
  <c r="U40" i="132"/>
  <c r="T41" i="132"/>
  <c r="U41" i="132" s="1"/>
  <c r="S41" i="132"/>
  <c r="T42" i="132"/>
  <c r="U42" i="132" s="1"/>
  <c r="S42" i="132"/>
  <c r="T43" i="132"/>
  <c r="S43" i="132"/>
  <c r="U43" i="132" s="1"/>
  <c r="T44" i="132"/>
  <c r="S44" i="132"/>
  <c r="U44" i="132"/>
  <c r="T45" i="132"/>
  <c r="U45" i="132" s="1"/>
  <c r="S45" i="132"/>
  <c r="T46" i="132"/>
  <c r="S46" i="132"/>
  <c r="T47" i="132"/>
  <c r="S47" i="132"/>
  <c r="U47" i="132" s="1"/>
  <c r="T48" i="132"/>
  <c r="S48" i="132"/>
  <c r="U48" i="132"/>
  <c r="T49" i="132"/>
  <c r="U49" i="132" s="1"/>
  <c r="S49" i="132"/>
  <c r="T50" i="132"/>
  <c r="U50" i="132" s="1"/>
  <c r="S50" i="132"/>
  <c r="T51" i="132"/>
  <c r="S51" i="132"/>
  <c r="U51" i="132"/>
  <c r="T52" i="132"/>
  <c r="S52" i="132"/>
  <c r="U52" i="132"/>
  <c r="T53" i="132"/>
  <c r="U53" i="132" s="1"/>
  <c r="V53" i="132" s="1"/>
  <c r="G53" i="132" s="1"/>
  <c r="S53" i="132"/>
  <c r="T54" i="132"/>
  <c r="S54" i="132"/>
  <c r="T36" i="132"/>
  <c r="S36" i="132"/>
  <c r="T82" i="128"/>
  <c r="S82" i="128"/>
  <c r="T83" i="128"/>
  <c r="S83" i="128"/>
  <c r="U83" i="128"/>
  <c r="T85" i="128"/>
  <c r="S85" i="128"/>
  <c r="U85" i="128"/>
  <c r="T86" i="128"/>
  <c r="U86" i="128" s="1"/>
  <c r="S86" i="128"/>
  <c r="T87" i="128"/>
  <c r="U87" i="128" s="1"/>
  <c r="S87" i="128"/>
  <c r="T88" i="128"/>
  <c r="S88" i="128"/>
  <c r="U88" i="128" s="1"/>
  <c r="T89" i="128"/>
  <c r="S89" i="128"/>
  <c r="U89" i="128"/>
  <c r="T90" i="128"/>
  <c r="U90" i="128" s="1"/>
  <c r="S90" i="128"/>
  <c r="T91" i="128"/>
  <c r="S91" i="128"/>
  <c r="T92" i="128"/>
  <c r="S92" i="128"/>
  <c r="U92" i="128"/>
  <c r="T93" i="128"/>
  <c r="S93" i="128"/>
  <c r="U93" i="128"/>
  <c r="T94" i="128"/>
  <c r="U94" i="128" s="1"/>
  <c r="S94" i="128"/>
  <c r="T95" i="128"/>
  <c r="U95" i="128" s="1"/>
  <c r="S95" i="128"/>
  <c r="T96" i="128"/>
  <c r="S96" i="128"/>
  <c r="U96" i="128" s="1"/>
  <c r="T78" i="128"/>
  <c r="S78" i="128"/>
  <c r="T43" i="128"/>
  <c r="S43" i="128"/>
  <c r="U43" i="128"/>
  <c r="T44" i="128"/>
  <c r="S44" i="128"/>
  <c r="U44" i="128"/>
  <c r="T45" i="128"/>
  <c r="U45" i="128" s="1"/>
  <c r="S45" i="128"/>
  <c r="T46" i="128"/>
  <c r="S46" i="128"/>
  <c r="T47" i="128"/>
  <c r="S47" i="128"/>
  <c r="U47" i="128" s="1"/>
  <c r="T48" i="128"/>
  <c r="S48" i="128"/>
  <c r="U48" i="128"/>
  <c r="T49" i="128"/>
  <c r="U49" i="128" s="1"/>
  <c r="S49" i="128"/>
  <c r="T50" i="128"/>
  <c r="U50" i="128" s="1"/>
  <c r="S50" i="128"/>
  <c r="T51" i="128"/>
  <c r="S51" i="128"/>
  <c r="U51" i="128"/>
  <c r="T52" i="128"/>
  <c r="S52" i="128"/>
  <c r="U52" i="128"/>
  <c r="T53" i="128"/>
  <c r="U53" i="128" s="1"/>
  <c r="S53" i="128"/>
  <c r="T54" i="128"/>
  <c r="S54" i="128"/>
  <c r="T36" i="128"/>
  <c r="S36" i="128"/>
  <c r="T271" i="123"/>
  <c r="U271" i="123" s="1"/>
  <c r="S271" i="123"/>
  <c r="T272" i="123"/>
  <c r="S272" i="123"/>
  <c r="U272" i="123" s="1"/>
  <c r="T273" i="123"/>
  <c r="S273" i="123"/>
  <c r="U273" i="123"/>
  <c r="T274" i="123"/>
  <c r="U274" i="123" s="1"/>
  <c r="S274" i="123"/>
  <c r="T275" i="123"/>
  <c r="U275" i="123" s="1"/>
  <c r="S275" i="123"/>
  <c r="T276" i="123"/>
  <c r="S276" i="123"/>
  <c r="U276" i="123"/>
  <c r="T277" i="123"/>
  <c r="S277" i="123"/>
  <c r="U277" i="123"/>
  <c r="T278" i="123"/>
  <c r="U278" i="123" s="1"/>
  <c r="S278" i="123"/>
  <c r="T279" i="123"/>
  <c r="S279" i="123"/>
  <c r="U279" i="123"/>
  <c r="T280" i="123"/>
  <c r="S280" i="123"/>
  <c r="U280" i="123"/>
  <c r="T281" i="123"/>
  <c r="U281" i="123" s="1"/>
  <c r="S281" i="123"/>
  <c r="T282" i="123"/>
  <c r="S282" i="123"/>
  <c r="T283" i="123"/>
  <c r="S283" i="123"/>
  <c r="U283" i="123"/>
  <c r="T284" i="123"/>
  <c r="S284" i="123"/>
  <c r="U284" i="123" s="1"/>
  <c r="T285" i="123"/>
  <c r="U285" i="123" s="1"/>
  <c r="S285" i="123"/>
  <c r="T267" i="123"/>
  <c r="S267" i="123"/>
  <c r="T82" i="123"/>
  <c r="S82" i="123"/>
  <c r="U82" i="123"/>
  <c r="T84" i="123"/>
  <c r="U84" i="123" s="1"/>
  <c r="S84" i="123"/>
  <c r="T85" i="123"/>
  <c r="S85" i="123"/>
  <c r="T86" i="123"/>
  <c r="S86" i="123"/>
  <c r="U86" i="123"/>
  <c r="T87" i="123"/>
  <c r="S87" i="123"/>
  <c r="U87" i="123"/>
  <c r="T88" i="123"/>
  <c r="U88" i="123" s="1"/>
  <c r="S88" i="123"/>
  <c r="T89" i="123"/>
  <c r="S89" i="123"/>
  <c r="T90" i="123"/>
  <c r="S90" i="123"/>
  <c r="U90" i="123"/>
  <c r="T91" i="123"/>
  <c r="S91" i="123"/>
  <c r="U91" i="123"/>
  <c r="T92" i="123"/>
  <c r="U92" i="123" s="1"/>
  <c r="S92" i="123"/>
  <c r="T93" i="123"/>
  <c r="S93" i="123"/>
  <c r="T94" i="123"/>
  <c r="S94" i="123"/>
  <c r="U94" i="123"/>
  <c r="T95" i="123"/>
  <c r="S95" i="123"/>
  <c r="U95" i="123"/>
  <c r="T96" i="123"/>
  <c r="U96" i="123" s="1"/>
  <c r="S96" i="123"/>
  <c r="T78" i="123"/>
  <c r="S78" i="123"/>
  <c r="T61" i="123"/>
  <c r="U61" i="123" s="1"/>
  <c r="S61" i="123"/>
  <c r="T62" i="123"/>
  <c r="S62" i="123"/>
  <c r="T63" i="123"/>
  <c r="S63" i="123"/>
  <c r="U63" i="123"/>
  <c r="T64" i="123"/>
  <c r="S64" i="123"/>
  <c r="U64" i="123"/>
  <c r="T65" i="123"/>
  <c r="U65" i="123" s="1"/>
  <c r="S65" i="123"/>
  <c r="T66" i="123"/>
  <c r="U66" i="123" s="1"/>
  <c r="S66" i="123"/>
  <c r="T67" i="123"/>
  <c r="S67" i="123"/>
  <c r="U67" i="123"/>
  <c r="T68" i="123"/>
  <c r="S68" i="123"/>
  <c r="U68" i="123"/>
  <c r="T69" i="123"/>
  <c r="U69" i="123" s="1"/>
  <c r="S69" i="123"/>
  <c r="T70" i="123"/>
  <c r="S70" i="123"/>
  <c r="T71" i="123"/>
  <c r="S71" i="123"/>
  <c r="U71" i="123"/>
  <c r="T72" i="123"/>
  <c r="S72" i="123"/>
  <c r="U72" i="123"/>
  <c r="T73" i="123"/>
  <c r="U73" i="123" s="1"/>
  <c r="S73" i="123"/>
  <c r="T74" i="123"/>
  <c r="U74" i="123" s="1"/>
  <c r="S74" i="123"/>
  <c r="T75" i="123"/>
  <c r="S75" i="123"/>
  <c r="U75" i="123"/>
  <c r="T57" i="123"/>
  <c r="S57" i="123"/>
  <c r="T40" i="123"/>
  <c r="S40" i="123"/>
  <c r="U40" i="123"/>
  <c r="T41" i="123"/>
  <c r="S41" i="123"/>
  <c r="U41" i="123"/>
  <c r="T42" i="123"/>
  <c r="U42" i="123" s="1"/>
  <c r="S42" i="123"/>
  <c r="T43" i="123"/>
  <c r="U43" i="123" s="1"/>
  <c r="S43" i="123"/>
  <c r="T44" i="123"/>
  <c r="S44" i="123"/>
  <c r="U44" i="123"/>
  <c r="T45" i="123"/>
  <c r="S45" i="123"/>
  <c r="U45" i="123"/>
  <c r="T46" i="123"/>
  <c r="U46" i="123" s="1"/>
  <c r="S46" i="123"/>
  <c r="T47" i="123"/>
  <c r="S47" i="123"/>
  <c r="T48" i="123"/>
  <c r="S48" i="123"/>
  <c r="U48" i="123"/>
  <c r="T49" i="123"/>
  <c r="S49" i="123"/>
  <c r="U49" i="123"/>
  <c r="T50" i="123"/>
  <c r="U50" i="123" s="1"/>
  <c r="S50" i="123"/>
  <c r="T51" i="123"/>
  <c r="U51" i="123" s="1"/>
  <c r="S51" i="123"/>
  <c r="T52" i="123"/>
  <c r="S52" i="123"/>
  <c r="U52" i="123"/>
  <c r="T53" i="123"/>
  <c r="S53" i="123"/>
  <c r="U53" i="123"/>
  <c r="T54" i="123"/>
  <c r="U54" i="123" s="1"/>
  <c r="S54" i="123"/>
  <c r="T36" i="123"/>
  <c r="S36" i="123"/>
  <c r="T19" i="123"/>
  <c r="U19" i="123" s="1"/>
  <c r="S19" i="123"/>
  <c r="T15" i="123"/>
  <c r="S15" i="123"/>
  <c r="T20" i="123"/>
  <c r="S20" i="123"/>
  <c r="U20" i="123"/>
  <c r="T21" i="123"/>
  <c r="U21" i="123" s="1"/>
  <c r="S21" i="123"/>
  <c r="T22" i="123"/>
  <c r="U22" i="123" s="1"/>
  <c r="S22" i="123"/>
  <c r="T23" i="123"/>
  <c r="S23" i="123"/>
  <c r="U23" i="123"/>
  <c r="T24" i="123"/>
  <c r="S24" i="123"/>
  <c r="U24" i="123"/>
  <c r="T25" i="123"/>
  <c r="U25" i="123" s="1"/>
  <c r="S25" i="123"/>
  <c r="T26" i="123"/>
  <c r="U26" i="123" s="1"/>
  <c r="S26" i="123"/>
  <c r="T27" i="123"/>
  <c r="S27" i="123"/>
  <c r="U27" i="123"/>
  <c r="T28" i="123"/>
  <c r="S28" i="123"/>
  <c r="U28" i="123"/>
  <c r="T29" i="123"/>
  <c r="U29" i="123" s="1"/>
  <c r="S29" i="123"/>
  <c r="T30" i="123"/>
  <c r="U30" i="123" s="1"/>
  <c r="S30" i="123"/>
  <c r="T31" i="123"/>
  <c r="S31" i="123"/>
  <c r="U31" i="123"/>
  <c r="T32" i="123"/>
  <c r="S32" i="123"/>
  <c r="U32" i="123"/>
  <c r="T33" i="123"/>
  <c r="U33" i="123" s="1"/>
  <c r="S33" i="123"/>
  <c r="T418" i="59"/>
  <c r="S418" i="59"/>
  <c r="U418" i="59"/>
  <c r="T419" i="59"/>
  <c r="S419" i="59"/>
  <c r="U419" i="59"/>
  <c r="T420" i="59"/>
  <c r="U420" i="59" s="1"/>
  <c r="S420" i="59"/>
  <c r="T421" i="59"/>
  <c r="U421" i="59" s="1"/>
  <c r="S421" i="59"/>
  <c r="T422" i="59"/>
  <c r="S422" i="59"/>
  <c r="U422" i="59"/>
  <c r="T423" i="59"/>
  <c r="S423" i="59"/>
  <c r="U423" i="59"/>
  <c r="T424" i="59"/>
  <c r="U424" i="59" s="1"/>
  <c r="S424" i="59"/>
  <c r="T425" i="59"/>
  <c r="S425" i="59"/>
  <c r="T426" i="59"/>
  <c r="S426" i="59"/>
  <c r="U426" i="59"/>
  <c r="T427" i="59"/>
  <c r="S427" i="59"/>
  <c r="U427" i="59"/>
  <c r="T428" i="59"/>
  <c r="U428" i="59" s="1"/>
  <c r="S428" i="59"/>
  <c r="T429" i="59"/>
  <c r="U429" i="59" s="1"/>
  <c r="S429" i="59"/>
  <c r="T430" i="59"/>
  <c r="S430" i="59"/>
  <c r="U430" i="59"/>
  <c r="T431" i="59"/>
  <c r="S431" i="59"/>
  <c r="U431" i="59"/>
  <c r="T432" i="59"/>
  <c r="U432" i="59" s="1"/>
  <c r="S432" i="59"/>
  <c r="T414" i="59"/>
  <c r="S414" i="59"/>
  <c r="T397" i="59"/>
  <c r="U397" i="59" s="1"/>
  <c r="S397" i="59"/>
  <c r="T398" i="59"/>
  <c r="S398" i="59"/>
  <c r="T399" i="59"/>
  <c r="S399" i="59"/>
  <c r="U399" i="59"/>
  <c r="T400" i="59"/>
  <c r="S400" i="59"/>
  <c r="U400" i="59"/>
  <c r="T401" i="59"/>
  <c r="U401" i="59" s="1"/>
  <c r="S401" i="59"/>
  <c r="T402" i="59"/>
  <c r="U402" i="59" s="1"/>
  <c r="S402" i="59"/>
  <c r="T403" i="59"/>
  <c r="S403" i="59"/>
  <c r="U403" i="59"/>
  <c r="T404" i="59"/>
  <c r="S404" i="59"/>
  <c r="U404" i="59"/>
  <c r="T405" i="59"/>
  <c r="U405" i="59" s="1"/>
  <c r="S405" i="59"/>
  <c r="T406" i="59"/>
  <c r="S406" i="59"/>
  <c r="T407" i="59"/>
  <c r="S407" i="59"/>
  <c r="U407" i="59"/>
  <c r="T408" i="59"/>
  <c r="S408" i="59"/>
  <c r="U408" i="59"/>
  <c r="T409" i="59"/>
  <c r="U409" i="59" s="1"/>
  <c r="S409" i="59"/>
  <c r="T410" i="59"/>
  <c r="U410" i="59" s="1"/>
  <c r="S410" i="59"/>
  <c r="T411" i="59"/>
  <c r="S411" i="59"/>
  <c r="U411" i="59"/>
  <c r="T393" i="59"/>
  <c r="S393" i="59"/>
  <c r="T376" i="59"/>
  <c r="S376" i="59"/>
  <c r="U376" i="59"/>
  <c r="T377" i="59"/>
  <c r="S377" i="59"/>
  <c r="U377" i="59"/>
  <c r="T378" i="59"/>
  <c r="U378" i="59" s="1"/>
  <c r="S378" i="59"/>
  <c r="T379" i="59"/>
  <c r="U379" i="59" s="1"/>
  <c r="S379" i="59"/>
  <c r="T380" i="59"/>
  <c r="S380" i="59"/>
  <c r="U380" i="59"/>
  <c r="T381" i="59"/>
  <c r="S381" i="59"/>
  <c r="U381" i="59"/>
  <c r="T382" i="59"/>
  <c r="U382" i="59" s="1"/>
  <c r="S382" i="59"/>
  <c r="T383" i="59"/>
  <c r="S383" i="59"/>
  <c r="T384" i="59"/>
  <c r="S384" i="59"/>
  <c r="U384" i="59"/>
  <c r="T385" i="59"/>
  <c r="S385" i="59"/>
  <c r="U385" i="59"/>
  <c r="T386" i="59"/>
  <c r="U386" i="59" s="1"/>
  <c r="S386" i="59"/>
  <c r="T387" i="59"/>
  <c r="U387" i="59" s="1"/>
  <c r="S387" i="59"/>
  <c r="T388" i="59"/>
  <c r="S388" i="59"/>
  <c r="U388" i="59"/>
  <c r="T389" i="59"/>
  <c r="S389" i="59"/>
  <c r="U389" i="59"/>
  <c r="T390" i="59"/>
  <c r="U390" i="59" s="1"/>
  <c r="S390" i="59"/>
  <c r="T372" i="59"/>
  <c r="S372" i="59"/>
  <c r="T355" i="59"/>
  <c r="U355" i="59" s="1"/>
  <c r="S355" i="59"/>
  <c r="T356" i="59"/>
  <c r="S356" i="59"/>
  <c r="T357" i="59"/>
  <c r="S357" i="59"/>
  <c r="U357" i="59"/>
  <c r="T358" i="59"/>
  <c r="S358" i="59"/>
  <c r="U358" i="59"/>
  <c r="T359" i="59"/>
  <c r="U359" i="59" s="1"/>
  <c r="S359" i="59"/>
  <c r="T360" i="59"/>
  <c r="U360" i="59" s="1"/>
  <c r="S360" i="59"/>
  <c r="T361" i="59"/>
  <c r="S361" i="59"/>
  <c r="U361" i="59"/>
  <c r="T362" i="59"/>
  <c r="S362" i="59"/>
  <c r="U362" i="59"/>
  <c r="T363" i="59"/>
  <c r="U363" i="59" s="1"/>
  <c r="S363" i="59"/>
  <c r="T364" i="59"/>
  <c r="S364" i="59"/>
  <c r="T365" i="59"/>
  <c r="S365" i="59"/>
  <c r="U365" i="59"/>
  <c r="T366" i="59"/>
  <c r="S366" i="59"/>
  <c r="U366" i="59"/>
  <c r="T367" i="59"/>
  <c r="U367" i="59" s="1"/>
  <c r="S367" i="59"/>
  <c r="T368" i="59"/>
  <c r="U368" i="59" s="1"/>
  <c r="S368" i="59"/>
  <c r="T369" i="59"/>
  <c r="S369" i="59"/>
  <c r="U369" i="59"/>
  <c r="T351" i="59"/>
  <c r="S351" i="59"/>
  <c r="T334" i="59"/>
  <c r="S334" i="59"/>
  <c r="U334" i="59"/>
  <c r="T335" i="59"/>
  <c r="S335" i="59"/>
  <c r="U335" i="59"/>
  <c r="T336" i="59"/>
  <c r="U336" i="59" s="1"/>
  <c r="S336" i="59"/>
  <c r="T337" i="59"/>
  <c r="U337" i="59" s="1"/>
  <c r="S337" i="59"/>
  <c r="T338" i="59"/>
  <c r="S338" i="59"/>
  <c r="U338" i="59"/>
  <c r="T339" i="59"/>
  <c r="S339" i="59"/>
  <c r="U339" i="59"/>
  <c r="T340" i="59"/>
  <c r="U340" i="59" s="1"/>
  <c r="S340" i="59"/>
  <c r="T341" i="59"/>
  <c r="S341" i="59"/>
  <c r="T342" i="59"/>
  <c r="S342" i="59"/>
  <c r="U342" i="59"/>
  <c r="T343" i="59"/>
  <c r="S343" i="59"/>
  <c r="U343" i="59"/>
  <c r="T344" i="59"/>
  <c r="U344" i="59" s="1"/>
  <c r="S344" i="59"/>
  <c r="T345" i="59"/>
  <c r="U345" i="59" s="1"/>
  <c r="S345" i="59"/>
  <c r="T346" i="59"/>
  <c r="S346" i="59"/>
  <c r="U346" i="59"/>
  <c r="T347" i="59"/>
  <c r="S347" i="59"/>
  <c r="U347" i="59"/>
  <c r="T348" i="59"/>
  <c r="U348" i="59" s="1"/>
  <c r="S348" i="59"/>
  <c r="T330" i="59"/>
  <c r="S330" i="59"/>
  <c r="T313" i="59"/>
  <c r="U313" i="59" s="1"/>
  <c r="S313" i="59"/>
  <c r="T314" i="59"/>
  <c r="S314" i="59"/>
  <c r="T315" i="59"/>
  <c r="S315" i="59"/>
  <c r="U315" i="59"/>
  <c r="T316" i="59"/>
  <c r="S316" i="59"/>
  <c r="U316" i="59"/>
  <c r="T317" i="59"/>
  <c r="U317" i="59" s="1"/>
  <c r="S317" i="59"/>
  <c r="T318" i="59"/>
  <c r="U318" i="59" s="1"/>
  <c r="S318" i="59"/>
  <c r="T319" i="59"/>
  <c r="S319" i="59"/>
  <c r="U319" i="59"/>
  <c r="T320" i="59"/>
  <c r="S320" i="59"/>
  <c r="U320" i="59"/>
  <c r="T321" i="59"/>
  <c r="U321" i="59" s="1"/>
  <c r="S321" i="59"/>
  <c r="T322" i="59"/>
  <c r="S322" i="59"/>
  <c r="T323" i="59"/>
  <c r="S323" i="59"/>
  <c r="U323" i="59"/>
  <c r="T324" i="59"/>
  <c r="S324" i="59"/>
  <c r="U324" i="59"/>
  <c r="T325" i="59"/>
  <c r="U325" i="59" s="1"/>
  <c r="S325" i="59"/>
  <c r="T326" i="59"/>
  <c r="U326" i="59" s="1"/>
  <c r="S326" i="59"/>
  <c r="T327" i="59"/>
  <c r="S327" i="59"/>
  <c r="U327" i="59"/>
  <c r="T309" i="59"/>
  <c r="S309" i="59"/>
  <c r="T292" i="59"/>
  <c r="S292" i="59"/>
  <c r="U292" i="59"/>
  <c r="T293" i="59"/>
  <c r="S293" i="59"/>
  <c r="U293" i="59"/>
  <c r="T294" i="59"/>
  <c r="U294" i="59" s="1"/>
  <c r="S294" i="59"/>
  <c r="T295" i="59"/>
  <c r="U295" i="59" s="1"/>
  <c r="S295" i="59"/>
  <c r="T296" i="59"/>
  <c r="S296" i="59"/>
  <c r="U296" i="59"/>
  <c r="T297" i="59"/>
  <c r="S297" i="59"/>
  <c r="U297" i="59"/>
  <c r="T298" i="59"/>
  <c r="U298" i="59" s="1"/>
  <c r="S298" i="59"/>
  <c r="T299" i="59"/>
  <c r="S299" i="59"/>
  <c r="T300" i="59"/>
  <c r="S300" i="59"/>
  <c r="U300" i="59"/>
  <c r="T301" i="59"/>
  <c r="S301" i="59"/>
  <c r="U301" i="59"/>
  <c r="T302" i="59"/>
  <c r="U302" i="59" s="1"/>
  <c r="S302" i="59"/>
  <c r="T303" i="59"/>
  <c r="U303" i="59" s="1"/>
  <c r="S303" i="59"/>
  <c r="T304" i="59"/>
  <c r="S304" i="59"/>
  <c r="U304" i="59"/>
  <c r="T305" i="59"/>
  <c r="S305" i="59"/>
  <c r="U305" i="59"/>
  <c r="T306" i="59"/>
  <c r="U306" i="59" s="1"/>
  <c r="S306" i="59"/>
  <c r="T288" i="59"/>
  <c r="S288" i="59"/>
  <c r="T271" i="59"/>
  <c r="U271" i="59" s="1"/>
  <c r="S271" i="59"/>
  <c r="T272" i="59"/>
  <c r="S272" i="59"/>
  <c r="T273" i="59"/>
  <c r="S273" i="59"/>
  <c r="U273" i="59"/>
  <c r="T274" i="59"/>
  <c r="S274" i="59"/>
  <c r="U274" i="59"/>
  <c r="T275" i="59"/>
  <c r="U275" i="59" s="1"/>
  <c r="S275" i="59"/>
  <c r="T276" i="59"/>
  <c r="U276" i="59" s="1"/>
  <c r="S276" i="59"/>
  <c r="T277" i="59"/>
  <c r="S277" i="59"/>
  <c r="U277" i="59"/>
  <c r="T278" i="59"/>
  <c r="S278" i="59"/>
  <c r="U278" i="59"/>
  <c r="T279" i="59"/>
  <c r="U279" i="59" s="1"/>
  <c r="S279" i="59"/>
  <c r="T280" i="59"/>
  <c r="S280" i="59"/>
  <c r="T281" i="59"/>
  <c r="S281" i="59"/>
  <c r="U281" i="59"/>
  <c r="T282" i="59"/>
  <c r="S282" i="59"/>
  <c r="U282" i="59"/>
  <c r="T283" i="59"/>
  <c r="U283" i="59" s="1"/>
  <c r="S283" i="59"/>
  <c r="T284" i="59"/>
  <c r="U284" i="59" s="1"/>
  <c r="S284" i="59"/>
  <c r="T285" i="59"/>
  <c r="S285" i="59"/>
  <c r="U285" i="59"/>
  <c r="T267" i="59"/>
  <c r="S267" i="59"/>
  <c r="T250" i="59"/>
  <c r="S250" i="59"/>
  <c r="U250" i="59"/>
  <c r="T251" i="59"/>
  <c r="S251" i="59"/>
  <c r="U251" i="59"/>
  <c r="T252" i="59"/>
  <c r="U252" i="59" s="1"/>
  <c r="S252" i="59"/>
  <c r="T253" i="59"/>
  <c r="U253" i="59" s="1"/>
  <c r="S253" i="59"/>
  <c r="T254" i="59"/>
  <c r="S254" i="59"/>
  <c r="U254" i="59"/>
  <c r="T255" i="59"/>
  <c r="S255" i="59"/>
  <c r="U255" i="59"/>
  <c r="T256" i="59"/>
  <c r="U256" i="59" s="1"/>
  <c r="S256" i="59"/>
  <c r="T257" i="59"/>
  <c r="S257" i="59"/>
  <c r="T258" i="59"/>
  <c r="S258" i="59"/>
  <c r="U258" i="59"/>
  <c r="T259" i="59"/>
  <c r="S259" i="59"/>
  <c r="U259" i="59"/>
  <c r="T260" i="59"/>
  <c r="U260" i="59" s="1"/>
  <c r="S260" i="59"/>
  <c r="T261" i="59"/>
  <c r="U261" i="59" s="1"/>
  <c r="S261" i="59"/>
  <c r="T262" i="59"/>
  <c r="S262" i="59"/>
  <c r="U262" i="59"/>
  <c r="T263" i="59"/>
  <c r="S263" i="59"/>
  <c r="U263" i="59"/>
  <c r="T264" i="59"/>
  <c r="U264" i="59" s="1"/>
  <c r="S264" i="59"/>
  <c r="T246" i="59"/>
  <c r="S246" i="59"/>
  <c r="T229" i="59"/>
  <c r="U229" i="59" s="1"/>
  <c r="S229" i="59"/>
  <c r="T230" i="59"/>
  <c r="S230" i="59"/>
  <c r="T231" i="59"/>
  <c r="S231" i="59"/>
  <c r="U231" i="59"/>
  <c r="T232" i="59"/>
  <c r="S232" i="59"/>
  <c r="U232" i="59"/>
  <c r="T233" i="59"/>
  <c r="U233" i="59" s="1"/>
  <c r="S233" i="59"/>
  <c r="T234" i="59"/>
  <c r="U234" i="59" s="1"/>
  <c r="S234" i="59"/>
  <c r="T235" i="59"/>
  <c r="S235" i="59"/>
  <c r="U235" i="59"/>
  <c r="T236" i="59"/>
  <c r="S236" i="59"/>
  <c r="U236" i="59"/>
  <c r="T237" i="59"/>
  <c r="U237" i="59" s="1"/>
  <c r="S237" i="59"/>
  <c r="T238" i="59"/>
  <c r="S238" i="59"/>
  <c r="T239" i="59"/>
  <c r="S239" i="59"/>
  <c r="U239" i="59"/>
  <c r="T240" i="59"/>
  <c r="S240" i="59"/>
  <c r="U240" i="59"/>
  <c r="T241" i="59"/>
  <c r="U241" i="59" s="1"/>
  <c r="S241" i="59"/>
  <c r="T242" i="59"/>
  <c r="U242" i="59" s="1"/>
  <c r="S242" i="59"/>
  <c r="T243" i="59"/>
  <c r="S243" i="59"/>
  <c r="U243" i="59"/>
  <c r="T225" i="59"/>
  <c r="S225" i="59"/>
  <c r="T208" i="59"/>
  <c r="S208" i="59"/>
  <c r="U208" i="59"/>
  <c r="T209" i="59"/>
  <c r="S209" i="59"/>
  <c r="U209" i="59"/>
  <c r="T210" i="59"/>
  <c r="U210" i="59" s="1"/>
  <c r="S210" i="59"/>
  <c r="T211" i="59"/>
  <c r="U211" i="59" s="1"/>
  <c r="S211" i="59"/>
  <c r="T212" i="59"/>
  <c r="S212" i="59"/>
  <c r="U212" i="59"/>
  <c r="T213" i="59"/>
  <c r="S213" i="59"/>
  <c r="U213" i="59"/>
  <c r="T214" i="59"/>
  <c r="U214" i="59" s="1"/>
  <c r="S214" i="59"/>
  <c r="T215" i="59"/>
  <c r="S215" i="59"/>
  <c r="T216" i="59"/>
  <c r="S216" i="59"/>
  <c r="U216" i="59"/>
  <c r="T217" i="59"/>
  <c r="S217" i="59"/>
  <c r="U217" i="59"/>
  <c r="T218" i="59"/>
  <c r="U218" i="59" s="1"/>
  <c r="S218" i="59"/>
  <c r="T219" i="59"/>
  <c r="U219" i="59" s="1"/>
  <c r="S219" i="59"/>
  <c r="T220" i="59"/>
  <c r="S220" i="59"/>
  <c r="U220" i="59"/>
  <c r="T221" i="59"/>
  <c r="S221" i="59"/>
  <c r="U221" i="59"/>
  <c r="T222" i="59"/>
  <c r="U222" i="59" s="1"/>
  <c r="S222" i="59"/>
  <c r="T204" i="59"/>
  <c r="S204" i="59"/>
  <c r="T187" i="59"/>
  <c r="U187" i="59" s="1"/>
  <c r="S187" i="59"/>
  <c r="T188" i="59"/>
  <c r="S188" i="59"/>
  <c r="T189" i="59"/>
  <c r="S189" i="59"/>
  <c r="U189" i="59"/>
  <c r="T190" i="59"/>
  <c r="S190" i="59"/>
  <c r="U190" i="59"/>
  <c r="T191" i="59"/>
  <c r="U191" i="59" s="1"/>
  <c r="S191" i="59"/>
  <c r="T192" i="59"/>
  <c r="U192" i="59" s="1"/>
  <c r="S192" i="59"/>
  <c r="T193" i="59"/>
  <c r="S193" i="59"/>
  <c r="U193" i="59"/>
  <c r="T194" i="59"/>
  <c r="S194" i="59"/>
  <c r="U194" i="59"/>
  <c r="T195" i="59"/>
  <c r="U195" i="59" s="1"/>
  <c r="S195" i="59"/>
  <c r="T196" i="59"/>
  <c r="S196" i="59"/>
  <c r="T197" i="59"/>
  <c r="S197" i="59"/>
  <c r="U197" i="59"/>
  <c r="T198" i="59"/>
  <c r="S198" i="59"/>
  <c r="U198" i="59"/>
  <c r="T199" i="59"/>
  <c r="U199" i="59" s="1"/>
  <c r="S199" i="59"/>
  <c r="T200" i="59"/>
  <c r="U200" i="59" s="1"/>
  <c r="S200" i="59"/>
  <c r="T201" i="59"/>
  <c r="S201" i="59"/>
  <c r="U201" i="59"/>
  <c r="T183" i="59"/>
  <c r="S183" i="59"/>
  <c r="T166" i="59"/>
  <c r="S166" i="59"/>
  <c r="U166" i="59"/>
  <c r="T167" i="59"/>
  <c r="S167" i="59"/>
  <c r="U167" i="59"/>
  <c r="T168" i="59"/>
  <c r="U168" i="59" s="1"/>
  <c r="S168" i="59"/>
  <c r="T169" i="59"/>
  <c r="U169" i="59" s="1"/>
  <c r="S169" i="59"/>
  <c r="T170" i="59"/>
  <c r="S170" i="59"/>
  <c r="U170" i="59"/>
  <c r="T171" i="59"/>
  <c r="S171" i="59"/>
  <c r="U171" i="59"/>
  <c r="T172" i="59"/>
  <c r="U172" i="59" s="1"/>
  <c r="S172" i="59"/>
  <c r="T173" i="59"/>
  <c r="S173" i="59"/>
  <c r="T174" i="59"/>
  <c r="S174" i="59"/>
  <c r="U174" i="59"/>
  <c r="T175" i="59"/>
  <c r="S175" i="59"/>
  <c r="U175" i="59"/>
  <c r="T176" i="59"/>
  <c r="U176" i="59" s="1"/>
  <c r="S176" i="59"/>
  <c r="T177" i="59"/>
  <c r="U177" i="59" s="1"/>
  <c r="S177" i="59"/>
  <c r="T178" i="59"/>
  <c r="S178" i="59"/>
  <c r="U178" i="59"/>
  <c r="T179" i="59"/>
  <c r="S179" i="59"/>
  <c r="U179" i="59"/>
  <c r="T180" i="59"/>
  <c r="U180" i="59" s="1"/>
  <c r="S180" i="59"/>
  <c r="T162" i="59"/>
  <c r="S162" i="59"/>
  <c r="T145" i="59"/>
  <c r="U145" i="59" s="1"/>
  <c r="S145" i="59"/>
  <c r="T146" i="59"/>
  <c r="S146" i="59"/>
  <c r="T147" i="59"/>
  <c r="S147" i="59"/>
  <c r="U147" i="59"/>
  <c r="T148" i="59"/>
  <c r="S148" i="59"/>
  <c r="U148" i="59"/>
  <c r="T149" i="59"/>
  <c r="U149" i="59" s="1"/>
  <c r="S149" i="59"/>
  <c r="T150" i="59"/>
  <c r="U150" i="59" s="1"/>
  <c r="S150" i="59"/>
  <c r="T151" i="59"/>
  <c r="S151" i="59"/>
  <c r="U151" i="59"/>
  <c r="T152" i="59"/>
  <c r="S152" i="59"/>
  <c r="U152" i="59"/>
  <c r="T153" i="59"/>
  <c r="U153" i="59" s="1"/>
  <c r="S153" i="59"/>
  <c r="T154" i="59"/>
  <c r="S154" i="59"/>
  <c r="T155" i="59"/>
  <c r="S155" i="59"/>
  <c r="U155" i="59"/>
  <c r="T156" i="59"/>
  <c r="S156" i="59"/>
  <c r="U156" i="59"/>
  <c r="T157" i="59"/>
  <c r="U157" i="59" s="1"/>
  <c r="S157" i="59"/>
  <c r="T158" i="59"/>
  <c r="U158" i="59" s="1"/>
  <c r="S158" i="59"/>
  <c r="T159" i="59"/>
  <c r="S159" i="59"/>
  <c r="U159" i="59"/>
  <c r="T141" i="59"/>
  <c r="S141" i="59"/>
  <c r="T124" i="59"/>
  <c r="S124" i="59"/>
  <c r="U124" i="59"/>
  <c r="T125" i="59"/>
  <c r="S125" i="59"/>
  <c r="U125" i="59"/>
  <c r="T126" i="59"/>
  <c r="U126" i="59" s="1"/>
  <c r="S126" i="59"/>
  <c r="T127" i="59"/>
  <c r="U127" i="59" s="1"/>
  <c r="S127" i="59"/>
  <c r="T128" i="59"/>
  <c r="S128" i="59"/>
  <c r="U128" i="59"/>
  <c r="T129" i="59"/>
  <c r="S129" i="59"/>
  <c r="U129" i="59"/>
  <c r="T130" i="59"/>
  <c r="U130" i="59" s="1"/>
  <c r="S130" i="59"/>
  <c r="T131" i="59"/>
  <c r="S131" i="59"/>
  <c r="T132" i="59"/>
  <c r="S132" i="59"/>
  <c r="U132" i="59"/>
  <c r="T133" i="59"/>
  <c r="S133" i="59"/>
  <c r="U133" i="59"/>
  <c r="T134" i="59"/>
  <c r="U134" i="59" s="1"/>
  <c r="S134" i="59"/>
  <c r="T135" i="59"/>
  <c r="U135" i="59" s="1"/>
  <c r="S135" i="59"/>
  <c r="T136" i="59"/>
  <c r="S136" i="59"/>
  <c r="U136" i="59"/>
  <c r="T137" i="59"/>
  <c r="S137" i="59"/>
  <c r="U137" i="59"/>
  <c r="T138" i="59"/>
  <c r="U138" i="59" s="1"/>
  <c r="S138" i="59"/>
  <c r="T120" i="59"/>
  <c r="S120" i="59"/>
  <c r="T103" i="59"/>
  <c r="U103" i="59" s="1"/>
  <c r="S103" i="59"/>
  <c r="T104" i="59"/>
  <c r="S104" i="59"/>
  <c r="T105" i="59"/>
  <c r="S105" i="59"/>
  <c r="U105" i="59"/>
  <c r="T106" i="59"/>
  <c r="S106" i="59"/>
  <c r="U106" i="59"/>
  <c r="T107" i="59"/>
  <c r="U107" i="59" s="1"/>
  <c r="S107" i="59"/>
  <c r="T108" i="59"/>
  <c r="U108" i="59" s="1"/>
  <c r="S108" i="59"/>
  <c r="T109" i="59"/>
  <c r="S109" i="59"/>
  <c r="U109" i="59"/>
  <c r="T110" i="59"/>
  <c r="S110" i="59"/>
  <c r="U110" i="59"/>
  <c r="T111" i="59"/>
  <c r="U111" i="59" s="1"/>
  <c r="S111" i="59"/>
  <c r="T112" i="59"/>
  <c r="S112" i="59"/>
  <c r="T113" i="59"/>
  <c r="S113" i="59"/>
  <c r="U113" i="59"/>
  <c r="T114" i="59"/>
  <c r="S114" i="59"/>
  <c r="U114" i="59"/>
  <c r="T115" i="59"/>
  <c r="U115" i="59" s="1"/>
  <c r="S115" i="59"/>
  <c r="T116" i="59"/>
  <c r="U116" i="59" s="1"/>
  <c r="S116" i="59"/>
  <c r="T117" i="59"/>
  <c r="S117" i="59"/>
  <c r="U117" i="59"/>
  <c r="T99" i="59"/>
  <c r="S99" i="59"/>
  <c r="T82" i="59"/>
  <c r="S82" i="59"/>
  <c r="U82" i="59"/>
  <c r="T83" i="59"/>
  <c r="S83" i="59"/>
  <c r="U83" i="59"/>
  <c r="T84" i="59"/>
  <c r="U84" i="59" s="1"/>
  <c r="S84" i="59"/>
  <c r="T85" i="59"/>
  <c r="U85" i="59" s="1"/>
  <c r="S85" i="59"/>
  <c r="T86" i="59"/>
  <c r="S86" i="59"/>
  <c r="U86" i="59"/>
  <c r="T87" i="59"/>
  <c r="S87" i="59"/>
  <c r="U87" i="59"/>
  <c r="T88" i="59"/>
  <c r="U88" i="59" s="1"/>
  <c r="S88" i="59"/>
  <c r="T89" i="59"/>
  <c r="S89" i="59"/>
  <c r="T90" i="59"/>
  <c r="S90" i="59"/>
  <c r="U90" i="59"/>
  <c r="T91" i="59"/>
  <c r="S91" i="59"/>
  <c r="U91" i="59"/>
  <c r="T92" i="59"/>
  <c r="U92" i="59" s="1"/>
  <c r="S92" i="59"/>
  <c r="T93" i="59"/>
  <c r="U93" i="59" s="1"/>
  <c r="S93" i="59"/>
  <c r="T94" i="59"/>
  <c r="S94" i="59"/>
  <c r="U94" i="59"/>
  <c r="T95" i="59"/>
  <c r="S95" i="59"/>
  <c r="U95" i="59"/>
  <c r="T96" i="59"/>
  <c r="U96" i="59" s="1"/>
  <c r="S96" i="59"/>
  <c r="T78" i="59"/>
  <c r="S78" i="59"/>
  <c r="T61" i="59"/>
  <c r="U61" i="59" s="1"/>
  <c r="S61" i="59"/>
  <c r="T62" i="59"/>
  <c r="S62" i="59"/>
  <c r="T63" i="59"/>
  <c r="S63" i="59"/>
  <c r="U63" i="59"/>
  <c r="T64" i="59"/>
  <c r="S64" i="59"/>
  <c r="U64" i="59"/>
  <c r="T65" i="59"/>
  <c r="U65" i="59" s="1"/>
  <c r="S65" i="59"/>
  <c r="T66" i="59"/>
  <c r="U66" i="59" s="1"/>
  <c r="S66" i="59"/>
  <c r="T67" i="59"/>
  <c r="S67" i="59"/>
  <c r="U67" i="59"/>
  <c r="T68" i="59"/>
  <c r="S68" i="59"/>
  <c r="U68" i="59"/>
  <c r="T69" i="59"/>
  <c r="U69" i="59" s="1"/>
  <c r="S69" i="59"/>
  <c r="T70" i="59"/>
  <c r="S70" i="59"/>
  <c r="T71" i="59"/>
  <c r="S71" i="59"/>
  <c r="U71" i="59"/>
  <c r="T72" i="59"/>
  <c r="S72" i="59"/>
  <c r="U72" i="59"/>
  <c r="T73" i="59"/>
  <c r="U73" i="59" s="1"/>
  <c r="S73" i="59"/>
  <c r="T74" i="59"/>
  <c r="U74" i="59" s="1"/>
  <c r="S74" i="59"/>
  <c r="T75" i="59"/>
  <c r="S75" i="59"/>
  <c r="U75" i="59"/>
  <c r="T57" i="59"/>
  <c r="S57" i="59"/>
  <c r="T40" i="59"/>
  <c r="S40" i="59"/>
  <c r="U40" i="59"/>
  <c r="T41" i="59"/>
  <c r="S41" i="59"/>
  <c r="U41" i="59"/>
  <c r="T42" i="59"/>
  <c r="U42" i="59" s="1"/>
  <c r="S42" i="59"/>
  <c r="T43" i="59"/>
  <c r="U43" i="59" s="1"/>
  <c r="S43" i="59"/>
  <c r="T44" i="59"/>
  <c r="S44" i="59"/>
  <c r="U44" i="59"/>
  <c r="T45" i="59"/>
  <c r="S45" i="59"/>
  <c r="U45" i="59"/>
  <c r="T46" i="59"/>
  <c r="U46" i="59" s="1"/>
  <c r="S46" i="59"/>
  <c r="T47" i="59"/>
  <c r="S47" i="59"/>
  <c r="T48" i="59"/>
  <c r="S48" i="59"/>
  <c r="U48" i="59"/>
  <c r="T49" i="59"/>
  <c r="S49" i="59"/>
  <c r="U49" i="59"/>
  <c r="T50" i="59"/>
  <c r="U50" i="59" s="1"/>
  <c r="S50" i="59"/>
  <c r="T51" i="59"/>
  <c r="U51" i="59" s="1"/>
  <c r="S51" i="59"/>
  <c r="T52" i="59"/>
  <c r="S52" i="59"/>
  <c r="U52" i="59"/>
  <c r="T53" i="59"/>
  <c r="S53" i="59"/>
  <c r="U53" i="59"/>
  <c r="T54" i="59"/>
  <c r="U54" i="59" s="1"/>
  <c r="S54" i="59"/>
  <c r="T36" i="59"/>
  <c r="S36" i="59"/>
  <c r="T432" i="132"/>
  <c r="U432" i="132" s="1"/>
  <c r="V432" i="132" s="1"/>
  <c r="G432" i="132" s="1"/>
  <c r="S432" i="132"/>
  <c r="T431" i="132"/>
  <c r="S431" i="132"/>
  <c r="U431" i="132"/>
  <c r="V431" i="132"/>
  <c r="T430" i="132"/>
  <c r="S430" i="132"/>
  <c r="U430" i="132"/>
  <c r="V430" i="132"/>
  <c r="G430" i="132" s="1"/>
  <c r="T429" i="132"/>
  <c r="S429" i="132"/>
  <c r="U429" i="132"/>
  <c r="V429" i="132" s="1"/>
  <c r="G429" i="132" s="1"/>
  <c r="T428" i="132"/>
  <c r="S428" i="132"/>
  <c r="T427" i="132"/>
  <c r="U427" i="132" s="1"/>
  <c r="V427" i="132" s="1"/>
  <c r="S427" i="132"/>
  <c r="T426" i="132"/>
  <c r="U426" i="132" s="1"/>
  <c r="V426" i="132" s="1"/>
  <c r="S426" i="132"/>
  <c r="G426" i="132"/>
  <c r="T425" i="132"/>
  <c r="S425" i="132"/>
  <c r="T424" i="132"/>
  <c r="U424" i="132" s="1"/>
  <c r="V424" i="132" s="1"/>
  <c r="G424" i="132" s="1"/>
  <c r="S424" i="132"/>
  <c r="T423" i="132"/>
  <c r="S423" i="132"/>
  <c r="T422" i="132"/>
  <c r="S422" i="132"/>
  <c r="U422" i="132"/>
  <c r="V422" i="132" s="1"/>
  <c r="G422" i="132" s="1"/>
  <c r="T421" i="132"/>
  <c r="S421" i="132"/>
  <c r="T420" i="132"/>
  <c r="S420" i="132"/>
  <c r="T419" i="132"/>
  <c r="S419" i="132"/>
  <c r="T418" i="132"/>
  <c r="S418" i="132"/>
  <c r="T414" i="132"/>
  <c r="S414" i="132"/>
  <c r="T390" i="132"/>
  <c r="S390" i="132"/>
  <c r="T389" i="132"/>
  <c r="S389" i="132"/>
  <c r="T388" i="132"/>
  <c r="S388" i="132"/>
  <c r="T387" i="132"/>
  <c r="S387" i="132"/>
  <c r="U387" i="132"/>
  <c r="V387" i="132" s="1"/>
  <c r="G387" i="132" s="1"/>
  <c r="T386" i="132"/>
  <c r="S386" i="132"/>
  <c r="T385" i="132"/>
  <c r="S385" i="132"/>
  <c r="U385" i="132"/>
  <c r="V385" i="132"/>
  <c r="G385" i="132" s="1"/>
  <c r="T384" i="132"/>
  <c r="S384" i="132"/>
  <c r="U384" i="132"/>
  <c r="V384" i="132" s="1"/>
  <c r="G384" i="132" s="1"/>
  <c r="T383" i="132"/>
  <c r="S383" i="132"/>
  <c r="T382" i="132"/>
  <c r="U382" i="132" s="1"/>
  <c r="V382" i="132" s="1"/>
  <c r="S382" i="132"/>
  <c r="T381" i="132"/>
  <c r="S381" i="132"/>
  <c r="T380" i="132"/>
  <c r="S380" i="132"/>
  <c r="U380" i="132"/>
  <c r="V380" i="132" s="1"/>
  <c r="T379" i="132"/>
  <c r="S379" i="132"/>
  <c r="T378" i="132"/>
  <c r="S378" i="132"/>
  <c r="T377" i="132"/>
  <c r="S377" i="132"/>
  <c r="T376" i="132"/>
  <c r="S376" i="132"/>
  <c r="T372" i="132"/>
  <c r="S372" i="132"/>
  <c r="T369" i="132"/>
  <c r="U369" i="132" s="1"/>
  <c r="V369" i="132" s="1"/>
  <c r="S369" i="132"/>
  <c r="G369" i="132"/>
  <c r="T368" i="132"/>
  <c r="S368" i="132"/>
  <c r="U368" i="132"/>
  <c r="V368" i="132"/>
  <c r="G368" i="132" s="1"/>
  <c r="T367" i="132"/>
  <c r="S367" i="132"/>
  <c r="U367" i="132"/>
  <c r="V367" i="132" s="1"/>
  <c r="G367" i="132" s="1"/>
  <c r="T366" i="132"/>
  <c r="S366" i="132"/>
  <c r="T365" i="132"/>
  <c r="S365" i="132"/>
  <c r="T364" i="132"/>
  <c r="S364" i="132"/>
  <c r="T363" i="132"/>
  <c r="S363" i="132"/>
  <c r="U363" i="132"/>
  <c r="V363" i="132"/>
  <c r="G363" i="132" s="1"/>
  <c r="T362" i="132"/>
  <c r="S362" i="132"/>
  <c r="U362" i="132"/>
  <c r="V362" i="132" s="1"/>
  <c r="G362" i="132" s="1"/>
  <c r="T361" i="132"/>
  <c r="S361" i="132"/>
  <c r="T360" i="132"/>
  <c r="S360" i="132"/>
  <c r="U360" i="132"/>
  <c r="V360" i="132"/>
  <c r="G360" i="132" s="1"/>
  <c r="T359" i="132"/>
  <c r="S359" i="132"/>
  <c r="T358" i="132"/>
  <c r="S358" i="132"/>
  <c r="T357" i="132"/>
  <c r="S357" i="132"/>
  <c r="T356" i="132"/>
  <c r="U356" i="132" s="1"/>
  <c r="V356" i="132" s="1"/>
  <c r="G356" i="132" s="1"/>
  <c r="S356" i="132"/>
  <c r="T355" i="132"/>
  <c r="S355" i="132"/>
  <c r="T351" i="132"/>
  <c r="S351" i="132"/>
  <c r="T348" i="132"/>
  <c r="S348" i="132"/>
  <c r="T347" i="132"/>
  <c r="S347" i="132"/>
  <c r="T346" i="132"/>
  <c r="U346" i="132" s="1"/>
  <c r="V346" i="132" s="1"/>
  <c r="G346" i="132" s="1"/>
  <c r="S346" i="132"/>
  <c r="T345" i="132"/>
  <c r="S345" i="132"/>
  <c r="T344" i="132"/>
  <c r="S344" i="132"/>
  <c r="T343" i="132"/>
  <c r="U343" i="132" s="1"/>
  <c r="V343" i="132" s="1"/>
  <c r="S343" i="132"/>
  <c r="G343" i="132"/>
  <c r="T342" i="132"/>
  <c r="S342" i="132"/>
  <c r="T341" i="132"/>
  <c r="S341" i="132"/>
  <c r="T340" i="132"/>
  <c r="S340" i="132"/>
  <c r="T339" i="132"/>
  <c r="S339" i="132"/>
  <c r="T338" i="132"/>
  <c r="S338" i="132"/>
  <c r="T337" i="132"/>
  <c r="S337" i="132"/>
  <c r="T336" i="132"/>
  <c r="S336" i="132"/>
  <c r="T335" i="132"/>
  <c r="S335" i="132"/>
  <c r="T334" i="132"/>
  <c r="S334" i="132"/>
  <c r="T330" i="132"/>
  <c r="S330" i="132"/>
  <c r="T327" i="132"/>
  <c r="S327" i="132"/>
  <c r="T326" i="132"/>
  <c r="S326" i="132"/>
  <c r="T325" i="132"/>
  <c r="U325" i="132" s="1"/>
  <c r="V325" i="132" s="1"/>
  <c r="S325" i="132"/>
  <c r="T324" i="132"/>
  <c r="U324" i="132" s="1"/>
  <c r="V324" i="132" s="1"/>
  <c r="G324" i="132" s="1"/>
  <c r="S324" i="132"/>
  <c r="T323" i="132"/>
  <c r="S323" i="132"/>
  <c r="T322" i="132"/>
  <c r="S322" i="132"/>
  <c r="T321" i="132"/>
  <c r="S321" i="132"/>
  <c r="U321" i="132"/>
  <c r="V321" i="132"/>
  <c r="T320" i="132"/>
  <c r="S320" i="132"/>
  <c r="U320" i="132"/>
  <c r="V320" i="132"/>
  <c r="G320" i="132" s="1"/>
  <c r="T319" i="132"/>
  <c r="S319" i="132"/>
  <c r="T318" i="132"/>
  <c r="S318" i="132"/>
  <c r="T317" i="132"/>
  <c r="S317" i="132"/>
  <c r="U317" i="132" s="1"/>
  <c r="V317" i="132" s="1"/>
  <c r="G317" i="132" s="1"/>
  <c r="T316" i="132"/>
  <c r="S316" i="132"/>
  <c r="U316" i="132" s="1"/>
  <c r="V316" i="132" s="1"/>
  <c r="G316" i="132" s="1"/>
  <c r="T315" i="132"/>
  <c r="S315" i="132"/>
  <c r="T314" i="132"/>
  <c r="S314" i="132"/>
  <c r="T313" i="132"/>
  <c r="S313" i="132"/>
  <c r="U313" i="132"/>
  <c r="V313" i="132" s="1"/>
  <c r="G313" i="132" s="1"/>
  <c r="T309" i="132"/>
  <c r="S309" i="132"/>
  <c r="T306" i="132"/>
  <c r="S306" i="132"/>
  <c r="T305" i="132"/>
  <c r="S305" i="132"/>
  <c r="T304" i="132"/>
  <c r="U304" i="132" s="1"/>
  <c r="S304" i="132"/>
  <c r="V304" i="132"/>
  <c r="G304" i="132" s="1"/>
  <c r="T303" i="132"/>
  <c r="S303" i="132"/>
  <c r="T302" i="132"/>
  <c r="U302" i="132" s="1"/>
  <c r="V302" i="132" s="1"/>
  <c r="G302" i="132" s="1"/>
  <c r="S302" i="132"/>
  <c r="T301" i="132"/>
  <c r="S301" i="132"/>
  <c r="T300" i="132"/>
  <c r="S300" i="132"/>
  <c r="U300" i="132"/>
  <c r="V300" i="132" s="1"/>
  <c r="G300" i="132" s="1"/>
  <c r="T299" i="132"/>
  <c r="S299" i="132"/>
  <c r="T298" i="132"/>
  <c r="S298" i="132"/>
  <c r="U298" i="132"/>
  <c r="V298" i="132" s="1"/>
  <c r="G298" i="132" s="1"/>
  <c r="T297" i="132"/>
  <c r="S297" i="132"/>
  <c r="T296" i="132"/>
  <c r="U296" i="132" s="1"/>
  <c r="V296" i="132" s="1"/>
  <c r="S296" i="132"/>
  <c r="G296" i="132"/>
  <c r="T295" i="132"/>
  <c r="S295" i="132"/>
  <c r="U295" i="132"/>
  <c r="V295" i="132"/>
  <c r="G295" i="132" s="1"/>
  <c r="T294" i="132"/>
  <c r="S294" i="132"/>
  <c r="T293" i="132"/>
  <c r="S293" i="132"/>
  <c r="T292" i="132"/>
  <c r="S292" i="132"/>
  <c r="U292" i="132"/>
  <c r="V292" i="132"/>
  <c r="G292" i="132" s="1"/>
  <c r="T288" i="132"/>
  <c r="S288" i="132"/>
  <c r="T285" i="132"/>
  <c r="S285" i="132"/>
  <c r="T284" i="132"/>
  <c r="S284" i="132"/>
  <c r="U284" i="132"/>
  <c r="V284" i="132" s="1"/>
  <c r="G284" i="132" s="1"/>
  <c r="T283" i="132"/>
  <c r="S283" i="132"/>
  <c r="T282" i="132"/>
  <c r="S282" i="132"/>
  <c r="T281" i="132"/>
  <c r="U281" i="132" s="1"/>
  <c r="V281" i="132" s="1"/>
  <c r="G281" i="132" s="1"/>
  <c r="S281" i="132"/>
  <c r="T280" i="132"/>
  <c r="U280" i="132" s="1"/>
  <c r="S280" i="132"/>
  <c r="V280" i="132"/>
  <c r="G280" i="132" s="1"/>
  <c r="T279" i="132"/>
  <c r="S279" i="132"/>
  <c r="T278" i="132"/>
  <c r="U278" i="132" s="1"/>
  <c r="V278" i="132" s="1"/>
  <c r="G278" i="132" s="1"/>
  <c r="S278" i="132"/>
  <c r="T277" i="132"/>
  <c r="S277" i="132"/>
  <c r="T276" i="132"/>
  <c r="S276" i="132"/>
  <c r="U276" i="132"/>
  <c r="V276" i="132" s="1"/>
  <c r="G276" i="132" s="1"/>
  <c r="T275" i="132"/>
  <c r="U275" i="132" s="1"/>
  <c r="V275" i="132" s="1"/>
  <c r="G275" i="132" s="1"/>
  <c r="S275" i="132"/>
  <c r="T274" i="132"/>
  <c r="U274" i="132" s="1"/>
  <c r="V274" i="132" s="1"/>
  <c r="G274" i="132" s="1"/>
  <c r="S274" i="132"/>
  <c r="T273" i="132"/>
  <c r="S273" i="132"/>
  <c r="U273" i="132"/>
  <c r="V273" i="132"/>
  <c r="G273" i="132" s="1"/>
  <c r="T272" i="132"/>
  <c r="S272" i="132"/>
  <c r="T271" i="132"/>
  <c r="U271" i="132" s="1"/>
  <c r="S271" i="132"/>
  <c r="V271" i="132"/>
  <c r="G271" i="132" s="1"/>
  <c r="T267" i="132"/>
  <c r="S267" i="132"/>
  <c r="T264" i="132"/>
  <c r="U264" i="132" s="1"/>
  <c r="V264" i="132" s="1"/>
  <c r="G264" i="132" s="1"/>
  <c r="S264" i="132"/>
  <c r="T263" i="132"/>
  <c r="S263" i="132"/>
  <c r="T262" i="132"/>
  <c r="S262" i="132"/>
  <c r="T261" i="132"/>
  <c r="S261" i="132"/>
  <c r="T260" i="132"/>
  <c r="S260" i="132"/>
  <c r="U260" i="132"/>
  <c r="V260" i="132" s="1"/>
  <c r="G260" i="132" s="1"/>
  <c r="T259" i="132"/>
  <c r="S259" i="132"/>
  <c r="T258" i="132"/>
  <c r="S258" i="132"/>
  <c r="U258" i="132"/>
  <c r="V258" i="132" s="1"/>
  <c r="G258" i="132" s="1"/>
  <c r="T257" i="132"/>
  <c r="S257" i="132"/>
  <c r="T256" i="132"/>
  <c r="U256" i="132" s="1"/>
  <c r="V256" i="132" s="1"/>
  <c r="G256" i="132" s="1"/>
  <c r="S256" i="132"/>
  <c r="T255" i="132"/>
  <c r="S255" i="132"/>
  <c r="U255" i="132"/>
  <c r="V255" i="132"/>
  <c r="G255" i="132" s="1"/>
  <c r="T254" i="132"/>
  <c r="S254" i="132"/>
  <c r="U254" i="132" s="1"/>
  <c r="V254" i="132" s="1"/>
  <c r="G254" i="132" s="1"/>
  <c r="T253" i="132"/>
  <c r="S253" i="132"/>
  <c r="T252" i="132"/>
  <c r="S252" i="132"/>
  <c r="U252" i="132"/>
  <c r="V252" i="132"/>
  <c r="G252" i="132" s="1"/>
  <c r="T251" i="132"/>
  <c r="S251" i="132"/>
  <c r="T250" i="132"/>
  <c r="U250" i="132" s="1"/>
  <c r="S250" i="132"/>
  <c r="V250" i="132"/>
  <c r="G250" i="132" s="1"/>
  <c r="T246" i="132"/>
  <c r="S246" i="132"/>
  <c r="T243" i="132"/>
  <c r="S243" i="132"/>
  <c r="T242" i="132"/>
  <c r="S242" i="132"/>
  <c r="T241" i="132"/>
  <c r="S241" i="132"/>
  <c r="T240" i="132"/>
  <c r="S240" i="132"/>
  <c r="T239" i="132"/>
  <c r="S239" i="132"/>
  <c r="T238" i="132"/>
  <c r="S238" i="132"/>
  <c r="T237" i="132"/>
  <c r="S237" i="132"/>
  <c r="T236" i="132"/>
  <c r="S236" i="132"/>
  <c r="T235" i="132"/>
  <c r="S235" i="132"/>
  <c r="T234" i="132"/>
  <c r="S234" i="132"/>
  <c r="T233" i="132"/>
  <c r="S233" i="132"/>
  <c r="T232" i="132"/>
  <c r="S232" i="132"/>
  <c r="T231" i="132"/>
  <c r="S231" i="132"/>
  <c r="T230" i="132"/>
  <c r="S230" i="132"/>
  <c r="T229" i="132"/>
  <c r="S229" i="132"/>
  <c r="T225" i="132"/>
  <c r="S225" i="132"/>
  <c r="T222" i="132"/>
  <c r="S222" i="132"/>
  <c r="T221" i="132"/>
  <c r="S221" i="132"/>
  <c r="U221" i="132"/>
  <c r="V221" i="132" s="1"/>
  <c r="G221" i="132" s="1"/>
  <c r="T220" i="132"/>
  <c r="S220" i="132"/>
  <c r="U220" i="132" s="1"/>
  <c r="V220" i="132" s="1"/>
  <c r="G220" i="132" s="1"/>
  <c r="T219" i="132"/>
  <c r="S219" i="132"/>
  <c r="U219" i="132"/>
  <c r="V219" i="132" s="1"/>
  <c r="G219" i="132" s="1"/>
  <c r="T218" i="132"/>
  <c r="S218" i="132"/>
  <c r="T217" i="132"/>
  <c r="S217" i="132"/>
  <c r="U217" i="132"/>
  <c r="V217" i="132" s="1"/>
  <c r="G217" i="132" s="1"/>
  <c r="T216" i="132"/>
  <c r="S216" i="132"/>
  <c r="T215" i="132"/>
  <c r="U215" i="132" s="1"/>
  <c r="V215" i="132" s="1"/>
  <c r="S215" i="132"/>
  <c r="G215" i="132"/>
  <c r="T214" i="132"/>
  <c r="S214" i="132"/>
  <c r="T213" i="132"/>
  <c r="S213" i="132"/>
  <c r="T212" i="132"/>
  <c r="S212" i="132"/>
  <c r="T211" i="132"/>
  <c r="S211" i="132"/>
  <c r="U211" i="132" s="1"/>
  <c r="V211" i="132" s="1"/>
  <c r="G211" i="132" s="1"/>
  <c r="T210" i="132"/>
  <c r="S210" i="132"/>
  <c r="T209" i="132"/>
  <c r="S209" i="132"/>
  <c r="U209" i="132"/>
  <c r="V209" i="132"/>
  <c r="G209" i="132" s="1"/>
  <c r="T208" i="132"/>
  <c r="S208" i="132"/>
  <c r="U208" i="132"/>
  <c r="V208" i="132"/>
  <c r="G208" i="132" s="1"/>
  <c r="T204" i="132"/>
  <c r="S204" i="132"/>
  <c r="T201" i="132"/>
  <c r="U201" i="132" s="1"/>
  <c r="S201" i="132"/>
  <c r="V201" i="132"/>
  <c r="G201" i="132" s="1"/>
  <c r="T200" i="132"/>
  <c r="S200" i="132"/>
  <c r="U200" i="132"/>
  <c r="V200" i="132" s="1"/>
  <c r="G200" i="132" s="1"/>
  <c r="T199" i="132"/>
  <c r="S199" i="132"/>
  <c r="U199" i="132" s="1"/>
  <c r="V199" i="132" s="1"/>
  <c r="G199" i="132" s="1"/>
  <c r="T198" i="132"/>
  <c r="S198" i="132"/>
  <c r="T197" i="132"/>
  <c r="U197" i="132" s="1"/>
  <c r="V197" i="132" s="1"/>
  <c r="G197" i="132" s="1"/>
  <c r="S197" i="132"/>
  <c r="T196" i="132"/>
  <c r="U196" i="132" s="1"/>
  <c r="V196" i="132" s="1"/>
  <c r="G196" i="132" s="1"/>
  <c r="S196" i="132"/>
  <c r="T195" i="132"/>
  <c r="S195" i="132"/>
  <c r="T194" i="132"/>
  <c r="S194" i="132"/>
  <c r="U194" i="132"/>
  <c r="V194" i="132" s="1"/>
  <c r="G194" i="132" s="1"/>
  <c r="T193" i="132"/>
  <c r="S193" i="132"/>
  <c r="T192" i="132"/>
  <c r="S192" i="132"/>
  <c r="T191" i="132"/>
  <c r="U191" i="132" s="1"/>
  <c r="V191" i="132" s="1"/>
  <c r="G191" i="132" s="1"/>
  <c r="S191" i="132"/>
  <c r="T190" i="132"/>
  <c r="U190" i="132" s="1"/>
  <c r="V190" i="132" s="1"/>
  <c r="G190" i="132" s="1"/>
  <c r="S190" i="132"/>
  <c r="T189" i="132"/>
  <c r="S189" i="132"/>
  <c r="T188" i="132"/>
  <c r="S188" i="132"/>
  <c r="U188" i="132"/>
  <c r="V188" i="132" s="1"/>
  <c r="G188" i="132" s="1"/>
  <c r="T187" i="132"/>
  <c r="S187" i="132"/>
  <c r="T183" i="132"/>
  <c r="S183" i="132"/>
  <c r="T180" i="132"/>
  <c r="S180" i="132"/>
  <c r="U180" i="132" s="1"/>
  <c r="V180" i="132" s="1"/>
  <c r="G180" i="132" s="1"/>
  <c r="T179" i="132"/>
  <c r="U179" i="132" s="1"/>
  <c r="V179" i="132" s="1"/>
  <c r="G179" i="132" s="1"/>
  <c r="S179" i="132"/>
  <c r="T178" i="132"/>
  <c r="S178" i="132"/>
  <c r="T177" i="132"/>
  <c r="S177" i="132"/>
  <c r="U177" i="132" s="1"/>
  <c r="V177" i="132" s="1"/>
  <c r="G177" i="132" s="1"/>
  <c r="T176" i="132"/>
  <c r="S176" i="132"/>
  <c r="T175" i="132"/>
  <c r="S175" i="132"/>
  <c r="U175" i="132"/>
  <c r="V175" i="132" s="1"/>
  <c r="G175" i="132" s="1"/>
  <c r="T174" i="132"/>
  <c r="S174" i="132"/>
  <c r="T173" i="132"/>
  <c r="U173" i="132" s="1"/>
  <c r="S173" i="132"/>
  <c r="V173" i="132"/>
  <c r="G173" i="132" s="1"/>
  <c r="T172" i="132"/>
  <c r="S172" i="132"/>
  <c r="U172" i="132"/>
  <c r="V172" i="132" s="1"/>
  <c r="G172" i="132" s="1"/>
  <c r="T171" i="132"/>
  <c r="S171" i="132"/>
  <c r="U171" i="132" s="1"/>
  <c r="V171" i="132" s="1"/>
  <c r="G171" i="132" s="1"/>
  <c r="T170" i="132"/>
  <c r="S170" i="132"/>
  <c r="T169" i="132"/>
  <c r="S169" i="132"/>
  <c r="U169" i="132"/>
  <c r="V169" i="132" s="1"/>
  <c r="G169" i="132" s="1"/>
  <c r="T168" i="132"/>
  <c r="S168" i="132"/>
  <c r="T167" i="132"/>
  <c r="S167" i="132"/>
  <c r="T166" i="132"/>
  <c r="S166" i="132"/>
  <c r="T162" i="132"/>
  <c r="S162" i="132"/>
  <c r="T159" i="132"/>
  <c r="S159" i="132"/>
  <c r="U159" i="132" s="1"/>
  <c r="V159" i="132" s="1"/>
  <c r="G159" i="132" s="1"/>
  <c r="T158" i="132"/>
  <c r="U158" i="132" s="1"/>
  <c r="V158" i="132" s="1"/>
  <c r="G158" i="132" s="1"/>
  <c r="S158" i="132"/>
  <c r="T157" i="132"/>
  <c r="U157" i="132" s="1"/>
  <c r="V157" i="132" s="1"/>
  <c r="S157" i="132"/>
  <c r="T156" i="132"/>
  <c r="S156" i="132"/>
  <c r="T155" i="132"/>
  <c r="S155" i="132"/>
  <c r="U155" i="132"/>
  <c r="V155" i="132" s="1"/>
  <c r="G155" i="132" s="1"/>
  <c r="T154" i="132"/>
  <c r="S154" i="132"/>
  <c r="U154" i="132"/>
  <c r="V154" i="132" s="1"/>
  <c r="G154" i="132" s="1"/>
  <c r="T153" i="132"/>
  <c r="S153" i="132"/>
  <c r="U153" i="132"/>
  <c r="V153" i="132" s="1"/>
  <c r="G153" i="132" s="1"/>
  <c r="T152" i="132"/>
  <c r="S152" i="132"/>
  <c r="T151" i="132"/>
  <c r="U151" i="132" s="1"/>
  <c r="S151" i="132"/>
  <c r="V151" i="132"/>
  <c r="G151" i="132" s="1"/>
  <c r="T150" i="132"/>
  <c r="S150" i="132"/>
  <c r="U150" i="132"/>
  <c r="V150" i="132" s="1"/>
  <c r="G150" i="132" s="1"/>
  <c r="T149" i="132"/>
  <c r="S149" i="132"/>
  <c r="U149" i="132"/>
  <c r="V149" i="132" s="1"/>
  <c r="G149" i="132" s="1"/>
  <c r="T148" i="132"/>
  <c r="S148" i="132"/>
  <c r="T147" i="132"/>
  <c r="U147" i="132" s="1"/>
  <c r="S147" i="132"/>
  <c r="V147" i="132"/>
  <c r="G147" i="132" s="1"/>
  <c r="T146" i="132"/>
  <c r="S146" i="132"/>
  <c r="U146" i="132"/>
  <c r="V146" i="132" s="1"/>
  <c r="T145" i="132"/>
  <c r="S145" i="132"/>
  <c r="U145" i="132"/>
  <c r="V145" i="132" s="1"/>
  <c r="G145" i="132" s="1"/>
  <c r="T141" i="132"/>
  <c r="S141" i="132"/>
  <c r="T138" i="132"/>
  <c r="U138" i="132" s="1"/>
  <c r="V138" i="132" s="1"/>
  <c r="G138" i="132" s="1"/>
  <c r="S138" i="132"/>
  <c r="T137" i="132"/>
  <c r="S137" i="132"/>
  <c r="T136" i="132"/>
  <c r="S136" i="132"/>
  <c r="T135" i="132"/>
  <c r="S135" i="132"/>
  <c r="T134" i="132"/>
  <c r="S134" i="132"/>
  <c r="U134" i="132" s="1"/>
  <c r="V134" i="132" s="1"/>
  <c r="G134" i="132" s="1"/>
  <c r="T133" i="132"/>
  <c r="S133" i="132"/>
  <c r="T132" i="132"/>
  <c r="S132" i="132"/>
  <c r="U132" i="132"/>
  <c r="V132" i="132" s="1"/>
  <c r="G132" i="132" s="1"/>
  <c r="T131" i="132"/>
  <c r="S131" i="132"/>
  <c r="T130" i="132"/>
  <c r="U130" i="132" s="1"/>
  <c r="S130" i="132"/>
  <c r="V130" i="132"/>
  <c r="G130" i="132" s="1"/>
  <c r="T129" i="132"/>
  <c r="S129" i="132"/>
  <c r="T128" i="132"/>
  <c r="S128" i="132"/>
  <c r="T127" i="132"/>
  <c r="S127" i="132"/>
  <c r="T126" i="132"/>
  <c r="U126" i="132" s="1"/>
  <c r="V126" i="132" s="1"/>
  <c r="G126" i="132" s="1"/>
  <c r="S126" i="132"/>
  <c r="T125" i="132"/>
  <c r="U125" i="132" s="1"/>
  <c r="S125" i="132"/>
  <c r="V125" i="132"/>
  <c r="G125" i="132" s="1"/>
  <c r="T124" i="132"/>
  <c r="S124" i="132"/>
  <c r="T120" i="132"/>
  <c r="S120" i="132"/>
  <c r="T117" i="132"/>
  <c r="S117" i="132"/>
  <c r="U117" i="132"/>
  <c r="V117" i="132" s="1"/>
  <c r="G117" i="132" s="1"/>
  <c r="T116" i="132"/>
  <c r="S116" i="132"/>
  <c r="U116" i="132" s="1"/>
  <c r="V116" i="132" s="1"/>
  <c r="G116" i="132" s="1"/>
  <c r="T115" i="132"/>
  <c r="S115" i="132"/>
  <c r="T114" i="132"/>
  <c r="S114" i="132"/>
  <c r="U114" i="132"/>
  <c r="V114" i="132" s="1"/>
  <c r="G114" i="132" s="1"/>
  <c r="T113" i="132"/>
  <c r="S113" i="132"/>
  <c r="T112" i="132"/>
  <c r="S112" i="132"/>
  <c r="T111" i="132"/>
  <c r="S111" i="132"/>
  <c r="T110" i="132"/>
  <c r="U110" i="132" s="1"/>
  <c r="S110" i="132"/>
  <c r="V110" i="132"/>
  <c r="G110" i="132" s="1"/>
  <c r="T109" i="132"/>
  <c r="S109" i="132"/>
  <c r="U109" i="132"/>
  <c r="V109" i="132" s="1"/>
  <c r="G109" i="132" s="1"/>
  <c r="T108" i="132"/>
  <c r="S108" i="132"/>
  <c r="U108" i="132" s="1"/>
  <c r="V108" i="132" s="1"/>
  <c r="G108" i="132" s="1"/>
  <c r="T107" i="132"/>
  <c r="U107" i="132" s="1"/>
  <c r="V107" i="132" s="1"/>
  <c r="S107" i="132"/>
  <c r="G107" i="132"/>
  <c r="T106" i="132"/>
  <c r="U106" i="132" s="1"/>
  <c r="V106" i="132" s="1"/>
  <c r="G106" i="132" s="1"/>
  <c r="S106" i="132"/>
  <c r="T105" i="132"/>
  <c r="S105" i="132"/>
  <c r="U105" i="132"/>
  <c r="V105" i="132" s="1"/>
  <c r="G105" i="132" s="1"/>
  <c r="T104" i="132"/>
  <c r="S104" i="132"/>
  <c r="U104" i="132" s="1"/>
  <c r="V104" i="132" s="1"/>
  <c r="G104" i="132" s="1"/>
  <c r="T103" i="132"/>
  <c r="U103" i="132" s="1"/>
  <c r="S103" i="132"/>
  <c r="T99" i="132"/>
  <c r="S99" i="132"/>
  <c r="T96" i="132"/>
  <c r="U96" i="132" s="1"/>
  <c r="V96" i="132" s="1"/>
  <c r="G96" i="132" s="1"/>
  <c r="S96" i="132"/>
  <c r="T95" i="132"/>
  <c r="S95" i="132"/>
  <c r="U95" i="132"/>
  <c r="V95" i="132" s="1"/>
  <c r="G95" i="132" s="1"/>
  <c r="T94" i="132"/>
  <c r="S94" i="132"/>
  <c r="U94" i="132" s="1"/>
  <c r="V94" i="132" s="1"/>
  <c r="G94" i="132" s="1"/>
  <c r="T93" i="132"/>
  <c r="S93" i="132"/>
  <c r="T92" i="132"/>
  <c r="S92" i="132"/>
  <c r="U92" i="132"/>
  <c r="V92" i="132" s="1"/>
  <c r="G92" i="132" s="1"/>
  <c r="T91" i="132"/>
  <c r="S91" i="132"/>
  <c r="T90" i="132"/>
  <c r="S90" i="132"/>
  <c r="T89" i="132"/>
  <c r="S89" i="132"/>
  <c r="T88" i="132"/>
  <c r="S88" i="132"/>
  <c r="T87" i="132"/>
  <c r="S87" i="132"/>
  <c r="T86" i="132"/>
  <c r="U86" i="132" s="1"/>
  <c r="V86" i="132" s="1"/>
  <c r="G86" i="132" s="1"/>
  <c r="S86" i="132"/>
  <c r="T85" i="132"/>
  <c r="S85" i="132"/>
  <c r="T84" i="132"/>
  <c r="U84" i="132" s="1"/>
  <c r="V84" i="132" s="1"/>
  <c r="G84" i="132" s="1"/>
  <c r="S84" i="132"/>
  <c r="T83" i="132"/>
  <c r="S83" i="132"/>
  <c r="T82" i="132"/>
  <c r="S82" i="132"/>
  <c r="U82" i="132" s="1"/>
  <c r="V82" i="132" s="1"/>
  <c r="G82" i="132" s="1"/>
  <c r="T78" i="132"/>
  <c r="S78" i="132"/>
  <c r="T75" i="132"/>
  <c r="S75" i="132"/>
  <c r="U75" i="132"/>
  <c r="V75" i="132" s="1"/>
  <c r="G75" i="132" s="1"/>
  <c r="T74" i="132"/>
  <c r="S74" i="132"/>
  <c r="T73" i="132"/>
  <c r="U73" i="132" s="1"/>
  <c r="S73" i="132"/>
  <c r="V73" i="132"/>
  <c r="G73" i="132" s="1"/>
  <c r="T72" i="132"/>
  <c r="S72" i="132"/>
  <c r="T71" i="132"/>
  <c r="U71" i="132" s="1"/>
  <c r="V71" i="132" s="1"/>
  <c r="G71" i="132" s="1"/>
  <c r="S71" i="132"/>
  <c r="T70" i="132"/>
  <c r="S70" i="132"/>
  <c r="T69" i="132"/>
  <c r="S69" i="132"/>
  <c r="T68" i="132"/>
  <c r="U68" i="132" s="1"/>
  <c r="S68" i="132"/>
  <c r="V68" i="132"/>
  <c r="G68" i="132" s="1"/>
  <c r="T67" i="132"/>
  <c r="S67" i="132"/>
  <c r="T66" i="132"/>
  <c r="S66" i="132"/>
  <c r="T65" i="132"/>
  <c r="S65" i="132"/>
  <c r="T64" i="132"/>
  <c r="S64" i="132"/>
  <c r="T63" i="132"/>
  <c r="S63" i="132"/>
  <c r="T62" i="132"/>
  <c r="S62" i="132"/>
  <c r="T61" i="132"/>
  <c r="S61" i="132"/>
  <c r="T57" i="132"/>
  <c r="S57" i="132"/>
  <c r="V51" i="132"/>
  <c r="G51" i="132" s="1"/>
  <c r="V43" i="132"/>
  <c r="G43" i="132"/>
  <c r="V41" i="132"/>
  <c r="G41" i="132" s="1"/>
  <c r="T33" i="132"/>
  <c r="S33" i="132"/>
  <c r="T32" i="132"/>
  <c r="S32" i="132"/>
  <c r="T31" i="132"/>
  <c r="S31" i="132"/>
  <c r="T30" i="132"/>
  <c r="U30" i="132" s="1"/>
  <c r="V30" i="132" s="1"/>
  <c r="G30" i="132" s="1"/>
  <c r="S30" i="132"/>
  <c r="T29" i="132"/>
  <c r="S29" i="132"/>
  <c r="T28" i="132"/>
  <c r="S28" i="132"/>
  <c r="T27" i="132"/>
  <c r="S27" i="132"/>
  <c r="T26" i="132"/>
  <c r="S26" i="132"/>
  <c r="T25" i="132"/>
  <c r="S25" i="132"/>
  <c r="T24" i="132"/>
  <c r="S24" i="132"/>
  <c r="T23" i="132"/>
  <c r="S23" i="132"/>
  <c r="T22" i="132"/>
  <c r="S22" i="132"/>
  <c r="U22" i="132" s="1"/>
  <c r="V22" i="132" s="1"/>
  <c r="G22" i="132" s="1"/>
  <c r="T21" i="132"/>
  <c r="S21" i="132"/>
  <c r="T20" i="132"/>
  <c r="S20" i="132"/>
  <c r="U20" i="132"/>
  <c r="V20" i="132" s="1"/>
  <c r="G20" i="132" s="1"/>
  <c r="T19" i="132"/>
  <c r="S19" i="132"/>
  <c r="T15" i="132"/>
  <c r="S15" i="132"/>
  <c r="G431" i="132"/>
  <c r="G427" i="132"/>
  <c r="G382" i="132"/>
  <c r="G380" i="132"/>
  <c r="G325" i="132"/>
  <c r="G321" i="132"/>
  <c r="G157" i="132"/>
  <c r="G146" i="132"/>
  <c r="T432" i="131"/>
  <c r="S432" i="131"/>
  <c r="U432" i="131"/>
  <c r="V432" i="131" s="1"/>
  <c r="G432" i="131" s="1"/>
  <c r="T431" i="131"/>
  <c r="S431" i="131"/>
  <c r="U431" i="131" s="1"/>
  <c r="V431" i="131" s="1"/>
  <c r="G431" i="131" s="1"/>
  <c r="T430" i="131"/>
  <c r="U430" i="131" s="1"/>
  <c r="V430" i="131" s="1"/>
  <c r="S430" i="131"/>
  <c r="G430" i="131"/>
  <c r="T429" i="131"/>
  <c r="U429" i="131" s="1"/>
  <c r="S429" i="131"/>
  <c r="V429" i="131"/>
  <c r="T428" i="131"/>
  <c r="U428" i="131" s="1"/>
  <c r="V428" i="131" s="1"/>
  <c r="G428" i="131" s="1"/>
  <c r="S428" i="131"/>
  <c r="T427" i="131"/>
  <c r="S427" i="131"/>
  <c r="U427" i="131"/>
  <c r="V427" i="131" s="1"/>
  <c r="G427" i="131" s="1"/>
  <c r="T426" i="131"/>
  <c r="S426" i="131"/>
  <c r="U426" i="131" s="1"/>
  <c r="V426" i="131" s="1"/>
  <c r="G426" i="131" s="1"/>
  <c r="T425" i="131"/>
  <c r="U425" i="131" s="1"/>
  <c r="V425" i="131" s="1"/>
  <c r="G425" i="131" s="1"/>
  <c r="S425" i="131"/>
  <c r="T424" i="131"/>
  <c r="U424" i="131" s="1"/>
  <c r="V424" i="131" s="1"/>
  <c r="G424" i="131" s="1"/>
  <c r="S424" i="131"/>
  <c r="T423" i="131"/>
  <c r="S423" i="131"/>
  <c r="U423" i="131"/>
  <c r="V423" i="131" s="1"/>
  <c r="G423" i="131" s="1"/>
  <c r="T422" i="131"/>
  <c r="S422" i="131"/>
  <c r="U422" i="131" s="1"/>
  <c r="V422" i="131" s="1"/>
  <c r="G422" i="131" s="1"/>
  <c r="T421" i="131"/>
  <c r="U421" i="131" s="1"/>
  <c r="V421" i="131" s="1"/>
  <c r="S421" i="131"/>
  <c r="T420" i="131"/>
  <c r="U420" i="131" s="1"/>
  <c r="V420" i="131" s="1"/>
  <c r="S420" i="131"/>
  <c r="G420" i="131"/>
  <c r="T419" i="131"/>
  <c r="U419" i="131" s="1"/>
  <c r="V419" i="131" s="1"/>
  <c r="G419" i="131" s="1"/>
  <c r="S419" i="131"/>
  <c r="T418" i="131"/>
  <c r="U418" i="131" s="1"/>
  <c r="S418" i="131"/>
  <c r="T414" i="131"/>
  <c r="S414" i="131"/>
  <c r="T411" i="131"/>
  <c r="S411" i="131"/>
  <c r="U411" i="131"/>
  <c r="V411" i="131" s="1"/>
  <c r="G411" i="131" s="1"/>
  <c r="T410" i="131"/>
  <c r="S410" i="131"/>
  <c r="U410" i="131" s="1"/>
  <c r="V410" i="131" s="1"/>
  <c r="G410" i="131" s="1"/>
  <c r="T409" i="131"/>
  <c r="S409" i="131"/>
  <c r="T408" i="131"/>
  <c r="S408" i="131"/>
  <c r="U408" i="131"/>
  <c r="V408" i="131" s="1"/>
  <c r="G408" i="131" s="1"/>
  <c r="T407" i="131"/>
  <c r="S407" i="131"/>
  <c r="T406" i="131"/>
  <c r="U406" i="131" s="1"/>
  <c r="V406" i="131" s="1"/>
  <c r="G406" i="131" s="1"/>
  <c r="S406" i="131"/>
  <c r="T405" i="131"/>
  <c r="S405" i="131"/>
  <c r="U405" i="131"/>
  <c r="V405" i="131" s="1"/>
  <c r="G405" i="131" s="1"/>
  <c r="T404" i="131"/>
  <c r="S404" i="131"/>
  <c r="T403" i="131"/>
  <c r="S403" i="131"/>
  <c r="T402" i="131"/>
  <c r="S402" i="131"/>
  <c r="T401" i="131"/>
  <c r="S401" i="131"/>
  <c r="T400" i="131"/>
  <c r="S400" i="131"/>
  <c r="U400" i="131" s="1"/>
  <c r="V400" i="131" s="1"/>
  <c r="T399" i="131"/>
  <c r="S399" i="131"/>
  <c r="U399" i="131" s="1"/>
  <c r="V399" i="131" s="1"/>
  <c r="G399" i="131" s="1"/>
  <c r="T398" i="131"/>
  <c r="U398" i="131" s="1"/>
  <c r="V398" i="131" s="1"/>
  <c r="S398" i="131"/>
  <c r="T397" i="131"/>
  <c r="S397" i="131"/>
  <c r="T393" i="131"/>
  <c r="S393" i="131"/>
  <c r="T390" i="131"/>
  <c r="S390" i="131"/>
  <c r="T389" i="131"/>
  <c r="S389" i="131"/>
  <c r="T388" i="131"/>
  <c r="S388" i="131"/>
  <c r="U388" i="131"/>
  <c r="V388" i="131" s="1"/>
  <c r="G388" i="131" s="1"/>
  <c r="T387" i="131"/>
  <c r="S387" i="131"/>
  <c r="U387" i="131"/>
  <c r="V387" i="131" s="1"/>
  <c r="G387" i="131" s="1"/>
  <c r="T386" i="131"/>
  <c r="S386" i="131"/>
  <c r="U386" i="131" s="1"/>
  <c r="V386" i="131" s="1"/>
  <c r="T385" i="131"/>
  <c r="S385" i="131"/>
  <c r="T384" i="131"/>
  <c r="U384" i="131" s="1"/>
  <c r="V384" i="131" s="1"/>
  <c r="G384" i="131" s="1"/>
  <c r="S384" i="131"/>
  <c r="T383" i="131"/>
  <c r="U383" i="131" s="1"/>
  <c r="V383" i="131" s="1"/>
  <c r="G383" i="131" s="1"/>
  <c r="S383" i="131"/>
  <c r="T382" i="131"/>
  <c r="S382" i="131"/>
  <c r="U382" i="131"/>
  <c r="V382" i="131" s="1"/>
  <c r="G382" i="131" s="1"/>
  <c r="T381" i="131"/>
  <c r="S381" i="131"/>
  <c r="T380" i="131"/>
  <c r="U380" i="131" s="1"/>
  <c r="V380" i="131" s="1"/>
  <c r="S380" i="131"/>
  <c r="T379" i="131"/>
  <c r="S379" i="131"/>
  <c r="T378" i="131"/>
  <c r="U378" i="131" s="1"/>
  <c r="S378" i="131"/>
  <c r="V378" i="131"/>
  <c r="T377" i="131"/>
  <c r="S377" i="131"/>
  <c r="T376" i="131"/>
  <c r="S376" i="131"/>
  <c r="U376" i="131" s="1"/>
  <c r="V376" i="131" s="1"/>
  <c r="G376" i="131" s="1"/>
  <c r="T372" i="131"/>
  <c r="S372" i="131"/>
  <c r="T369" i="131"/>
  <c r="U369" i="131" s="1"/>
  <c r="V369" i="131" s="1"/>
  <c r="G369" i="131" s="1"/>
  <c r="S369" i="131"/>
  <c r="T368" i="131"/>
  <c r="S368" i="131"/>
  <c r="T367" i="131"/>
  <c r="S367" i="131"/>
  <c r="U367" i="131"/>
  <c r="V367" i="131" s="1"/>
  <c r="T366" i="131"/>
  <c r="S366" i="131"/>
  <c r="U366" i="131" s="1"/>
  <c r="V366" i="131" s="1"/>
  <c r="G366" i="131" s="1"/>
  <c r="T365" i="131"/>
  <c r="S365" i="131"/>
  <c r="T364" i="131"/>
  <c r="S364" i="131"/>
  <c r="T363" i="131"/>
  <c r="S363" i="131"/>
  <c r="U363" i="131"/>
  <c r="V363" i="131" s="1"/>
  <c r="G363" i="131" s="1"/>
  <c r="T362" i="131"/>
  <c r="S362" i="131"/>
  <c r="U362" i="131"/>
  <c r="V362" i="131" s="1"/>
  <c r="G362" i="131" s="1"/>
  <c r="T361" i="131"/>
  <c r="S361" i="131"/>
  <c r="U361" i="131" s="1"/>
  <c r="V361" i="131" s="1"/>
  <c r="G361" i="131" s="1"/>
  <c r="T360" i="131"/>
  <c r="S360" i="131"/>
  <c r="T359" i="131"/>
  <c r="U359" i="131" s="1"/>
  <c r="V359" i="131" s="1"/>
  <c r="G359" i="131" s="1"/>
  <c r="S359" i="131"/>
  <c r="T358" i="131"/>
  <c r="U358" i="131" s="1"/>
  <c r="V358" i="131" s="1"/>
  <c r="G358" i="131" s="1"/>
  <c r="S358" i="131"/>
  <c r="T357" i="131"/>
  <c r="S357" i="131"/>
  <c r="U357" i="131"/>
  <c r="V357" i="131" s="1"/>
  <c r="T356" i="131"/>
  <c r="S356" i="131"/>
  <c r="T355" i="131"/>
  <c r="U355" i="131" s="1"/>
  <c r="V355" i="131" s="1"/>
  <c r="S355" i="131"/>
  <c r="T351" i="131"/>
  <c r="S351" i="131"/>
  <c r="T348" i="131"/>
  <c r="S348" i="131"/>
  <c r="U348" i="131"/>
  <c r="V348" i="131"/>
  <c r="G348" i="131" s="1"/>
  <c r="T347" i="131"/>
  <c r="S347" i="131"/>
  <c r="U347" i="131"/>
  <c r="V347" i="131"/>
  <c r="G347" i="131" s="1"/>
  <c r="T346" i="131"/>
  <c r="S346" i="131"/>
  <c r="U346" i="131"/>
  <c r="V346" i="131" s="1"/>
  <c r="G346" i="131" s="1"/>
  <c r="T345" i="131"/>
  <c r="U345" i="131" s="1"/>
  <c r="V345" i="131" s="1"/>
  <c r="G345" i="131" s="1"/>
  <c r="S345" i="131"/>
  <c r="T344" i="131"/>
  <c r="U344" i="131" s="1"/>
  <c r="V344" i="131" s="1"/>
  <c r="G344" i="131" s="1"/>
  <c r="S344" i="131"/>
  <c r="T343" i="131"/>
  <c r="S343" i="131"/>
  <c r="U343" i="131"/>
  <c r="V343" i="131" s="1"/>
  <c r="G343" i="131" s="1"/>
  <c r="T342" i="131"/>
  <c r="S342" i="131"/>
  <c r="U342" i="131" s="1"/>
  <c r="V342" i="131" s="1"/>
  <c r="G342" i="131" s="1"/>
  <c r="T341" i="131"/>
  <c r="S341" i="131"/>
  <c r="T340" i="131"/>
  <c r="U340" i="131" s="1"/>
  <c r="S340" i="131"/>
  <c r="V340" i="131"/>
  <c r="T339" i="131"/>
  <c r="U339" i="131" s="1"/>
  <c r="V339" i="131" s="1"/>
  <c r="G339" i="131" s="1"/>
  <c r="S339" i="131"/>
  <c r="T338" i="131"/>
  <c r="S338" i="131"/>
  <c r="U338" i="131"/>
  <c r="V338" i="131"/>
  <c r="G338" i="131" s="1"/>
  <c r="T337" i="131"/>
  <c r="S337" i="131"/>
  <c r="U337" i="131" s="1"/>
  <c r="V337" i="131" s="1"/>
  <c r="G337" i="131" s="1"/>
  <c r="T336" i="131"/>
  <c r="S336" i="131"/>
  <c r="T335" i="131"/>
  <c r="U335" i="131" s="1"/>
  <c r="S335" i="131"/>
  <c r="V335" i="131"/>
  <c r="G335" i="131" s="1"/>
  <c r="T334" i="131"/>
  <c r="S334" i="131"/>
  <c r="U334" i="131"/>
  <c r="V334" i="131" s="1"/>
  <c r="G334" i="131" s="1"/>
  <c r="T330" i="131"/>
  <c r="S330" i="131"/>
  <c r="T327" i="131"/>
  <c r="U327" i="131" s="1"/>
  <c r="V327" i="131" s="1"/>
  <c r="S327" i="131"/>
  <c r="T326" i="131"/>
  <c r="U326" i="131" s="1"/>
  <c r="V326" i="131" s="1"/>
  <c r="G326" i="131" s="1"/>
  <c r="S326" i="131"/>
  <c r="T325" i="131"/>
  <c r="S325" i="131"/>
  <c r="T324" i="131"/>
  <c r="S324" i="131"/>
  <c r="T323" i="131"/>
  <c r="S323" i="131"/>
  <c r="T322" i="131"/>
  <c r="U322" i="131" s="1"/>
  <c r="V322" i="131" s="1"/>
  <c r="S322" i="131"/>
  <c r="G322" i="131"/>
  <c r="T321" i="131"/>
  <c r="S321" i="131"/>
  <c r="T320" i="131"/>
  <c r="S320" i="131"/>
  <c r="U320" i="131"/>
  <c r="V320" i="131" s="1"/>
  <c r="G320" i="131" s="1"/>
  <c r="T319" i="131"/>
  <c r="U319" i="131" s="1"/>
  <c r="V319" i="131" s="1"/>
  <c r="S319" i="131"/>
  <c r="T318" i="131"/>
  <c r="S318" i="131"/>
  <c r="T317" i="131"/>
  <c r="S317" i="131"/>
  <c r="T316" i="131"/>
  <c r="S316" i="131"/>
  <c r="T315" i="131"/>
  <c r="U315" i="131" s="1"/>
  <c r="V315" i="131" s="1"/>
  <c r="S315" i="131"/>
  <c r="T314" i="131"/>
  <c r="S314" i="131"/>
  <c r="T313" i="131"/>
  <c r="U313" i="131" s="1"/>
  <c r="S313" i="131"/>
  <c r="V313" i="131"/>
  <c r="T309" i="131"/>
  <c r="S309" i="131"/>
  <c r="T306" i="131"/>
  <c r="S306" i="131"/>
  <c r="T305" i="131"/>
  <c r="S305" i="131"/>
  <c r="T304" i="131"/>
  <c r="S304" i="131"/>
  <c r="T303" i="131"/>
  <c r="S303" i="131"/>
  <c r="T302" i="131"/>
  <c r="S302" i="131"/>
  <c r="T301" i="131"/>
  <c r="S301" i="131"/>
  <c r="T300" i="131"/>
  <c r="S300" i="131"/>
  <c r="T299" i="131"/>
  <c r="S299" i="131"/>
  <c r="T298" i="131"/>
  <c r="S298" i="131"/>
  <c r="T297" i="131"/>
  <c r="S297" i="131"/>
  <c r="T296" i="131"/>
  <c r="S296" i="131"/>
  <c r="T295" i="131"/>
  <c r="S295" i="131"/>
  <c r="T294" i="131"/>
  <c r="S294" i="131"/>
  <c r="T293" i="131"/>
  <c r="S293" i="131"/>
  <c r="T292" i="131"/>
  <c r="S292" i="131"/>
  <c r="T288" i="131"/>
  <c r="S288" i="131"/>
  <c r="T285" i="131"/>
  <c r="S285" i="131"/>
  <c r="T284" i="131"/>
  <c r="S284" i="131"/>
  <c r="T283" i="131"/>
  <c r="S283" i="131"/>
  <c r="T282" i="131"/>
  <c r="S282" i="131"/>
  <c r="T281" i="131"/>
  <c r="S281" i="131"/>
  <c r="T280" i="131"/>
  <c r="S280" i="131"/>
  <c r="T279" i="131"/>
  <c r="S279" i="131"/>
  <c r="T278" i="131"/>
  <c r="S278" i="131"/>
  <c r="T277" i="131"/>
  <c r="S277" i="131"/>
  <c r="T276" i="131"/>
  <c r="S276" i="131"/>
  <c r="T275" i="131"/>
  <c r="S275" i="131"/>
  <c r="T274" i="131"/>
  <c r="S274" i="131"/>
  <c r="T273" i="131"/>
  <c r="S273" i="131"/>
  <c r="T272" i="131"/>
  <c r="S272" i="131"/>
  <c r="T271" i="131"/>
  <c r="S271" i="131"/>
  <c r="T267" i="131"/>
  <c r="S267" i="131"/>
  <c r="T264" i="131"/>
  <c r="S264" i="131"/>
  <c r="U264" i="131" s="1"/>
  <c r="V264" i="131" s="1"/>
  <c r="G264" i="131" s="1"/>
  <c r="T263" i="131"/>
  <c r="S263" i="131"/>
  <c r="T262" i="131"/>
  <c r="U262" i="131" s="1"/>
  <c r="V262" i="131" s="1"/>
  <c r="S262" i="131"/>
  <c r="G262" i="131"/>
  <c r="T261" i="131"/>
  <c r="U261" i="131" s="1"/>
  <c r="S261" i="131"/>
  <c r="V261" i="131"/>
  <c r="G261" i="131" s="1"/>
  <c r="T260" i="131"/>
  <c r="S260" i="131"/>
  <c r="U260" i="131"/>
  <c r="V260" i="131" s="1"/>
  <c r="G260" i="131" s="1"/>
  <c r="T259" i="131"/>
  <c r="S259" i="131"/>
  <c r="U259" i="131" s="1"/>
  <c r="V259" i="131" s="1"/>
  <c r="G259" i="131" s="1"/>
  <c r="T258" i="131"/>
  <c r="U258" i="131" s="1"/>
  <c r="V258" i="131" s="1"/>
  <c r="S258" i="131"/>
  <c r="G258" i="131"/>
  <c r="T257" i="131"/>
  <c r="U257" i="131" s="1"/>
  <c r="V257" i="131" s="1"/>
  <c r="G257" i="131" s="1"/>
  <c r="S257" i="131"/>
  <c r="T256" i="131"/>
  <c r="U256" i="131" s="1"/>
  <c r="V256" i="131" s="1"/>
  <c r="G256" i="131" s="1"/>
  <c r="S256" i="131"/>
  <c r="T255" i="131"/>
  <c r="S255" i="131"/>
  <c r="U255" i="131"/>
  <c r="T254" i="131"/>
  <c r="S254" i="131"/>
  <c r="U254" i="131" s="1"/>
  <c r="V254" i="131" s="1"/>
  <c r="G254" i="131" s="1"/>
  <c r="T253" i="131"/>
  <c r="U253" i="131" s="1"/>
  <c r="V253" i="131" s="1"/>
  <c r="G253" i="131" s="1"/>
  <c r="S253" i="131"/>
  <c r="T252" i="131"/>
  <c r="U252" i="131" s="1"/>
  <c r="S252" i="131"/>
  <c r="V252" i="131"/>
  <c r="G252" i="131" s="1"/>
  <c r="T251" i="131"/>
  <c r="S251" i="131"/>
  <c r="U251" i="131"/>
  <c r="V251" i="131" s="1"/>
  <c r="G251" i="131" s="1"/>
  <c r="T250" i="131"/>
  <c r="S250" i="131"/>
  <c r="U250" i="131" s="1"/>
  <c r="V250" i="131" s="1"/>
  <c r="G250" i="131" s="1"/>
  <c r="T246" i="131"/>
  <c r="S246" i="131"/>
  <c r="T243" i="131"/>
  <c r="S243" i="131"/>
  <c r="T242" i="131"/>
  <c r="S242" i="131"/>
  <c r="T241" i="131"/>
  <c r="S241" i="131"/>
  <c r="T240" i="131"/>
  <c r="U240" i="131" s="1"/>
  <c r="V240" i="131" s="1"/>
  <c r="G240" i="131" s="1"/>
  <c r="S240" i="131"/>
  <c r="T239" i="131"/>
  <c r="U239" i="131" s="1"/>
  <c r="V239" i="131" s="1"/>
  <c r="G239" i="131" s="1"/>
  <c r="S239" i="131"/>
  <c r="T238" i="131"/>
  <c r="U238" i="131" s="1"/>
  <c r="V238" i="131" s="1"/>
  <c r="G238" i="131" s="1"/>
  <c r="S238" i="131"/>
  <c r="T237" i="131"/>
  <c r="S237" i="131"/>
  <c r="T236" i="131"/>
  <c r="S236" i="131"/>
  <c r="T235" i="131"/>
  <c r="S235" i="131"/>
  <c r="T234" i="131"/>
  <c r="S234" i="131"/>
  <c r="T233" i="131"/>
  <c r="S233" i="131"/>
  <c r="T232" i="131"/>
  <c r="U232" i="131" s="1"/>
  <c r="V232" i="131" s="1"/>
  <c r="G232" i="131" s="1"/>
  <c r="S232" i="131"/>
  <c r="T231" i="131"/>
  <c r="U231" i="131" s="1"/>
  <c r="V231" i="131" s="1"/>
  <c r="G231" i="131" s="1"/>
  <c r="S231" i="131"/>
  <c r="T230" i="131"/>
  <c r="S230" i="131"/>
  <c r="U230" i="131"/>
  <c r="V230" i="131" s="1"/>
  <c r="G230" i="131" s="1"/>
  <c r="T229" i="131"/>
  <c r="S229" i="131"/>
  <c r="T225" i="131"/>
  <c r="S225" i="131"/>
  <c r="T222" i="131"/>
  <c r="S222" i="131"/>
  <c r="T221" i="131"/>
  <c r="S221" i="131"/>
  <c r="T220" i="131"/>
  <c r="S220" i="131"/>
  <c r="T219" i="131"/>
  <c r="S219" i="131"/>
  <c r="T218" i="131"/>
  <c r="S218" i="131"/>
  <c r="T217" i="131"/>
  <c r="S217" i="131"/>
  <c r="T216" i="131"/>
  <c r="S216" i="131"/>
  <c r="T215" i="131"/>
  <c r="S215" i="131"/>
  <c r="T214" i="131"/>
  <c r="S214" i="131"/>
  <c r="T213" i="131"/>
  <c r="S213" i="131"/>
  <c r="T212" i="131"/>
  <c r="S212" i="131"/>
  <c r="T211" i="131"/>
  <c r="S211" i="131"/>
  <c r="T210" i="131"/>
  <c r="S210" i="131"/>
  <c r="T209" i="131"/>
  <c r="S209" i="131"/>
  <c r="T208" i="131"/>
  <c r="S208" i="131"/>
  <c r="T204" i="131"/>
  <c r="S204" i="131"/>
  <c r="T201" i="131"/>
  <c r="S201" i="131"/>
  <c r="U201" i="131" s="1"/>
  <c r="V201" i="131" s="1"/>
  <c r="G201" i="131" s="1"/>
  <c r="T200" i="131"/>
  <c r="U200" i="131" s="1"/>
  <c r="V200" i="131" s="1"/>
  <c r="G200" i="131" s="1"/>
  <c r="S200" i="131"/>
  <c r="T199" i="131"/>
  <c r="U199" i="131" s="1"/>
  <c r="V199" i="131" s="1"/>
  <c r="S199" i="131"/>
  <c r="T198" i="131"/>
  <c r="U198" i="131" s="1"/>
  <c r="V198" i="131" s="1"/>
  <c r="G198" i="131" s="1"/>
  <c r="S198" i="131"/>
  <c r="T197" i="131"/>
  <c r="U197" i="131" s="1"/>
  <c r="V197" i="131" s="1"/>
  <c r="S197" i="131"/>
  <c r="G197" i="131"/>
  <c r="T196" i="131"/>
  <c r="U196" i="131" s="1"/>
  <c r="V196" i="131" s="1"/>
  <c r="G196" i="131" s="1"/>
  <c r="S196" i="131"/>
  <c r="T195" i="131"/>
  <c r="U195" i="131" s="1"/>
  <c r="V195" i="131" s="1"/>
  <c r="G195" i="131" s="1"/>
  <c r="S195" i="131"/>
  <c r="T194" i="131"/>
  <c r="U194" i="131" s="1"/>
  <c r="S194" i="131"/>
  <c r="V194" i="131"/>
  <c r="G194" i="131" s="1"/>
  <c r="T193" i="131"/>
  <c r="U193" i="131" s="1"/>
  <c r="S193" i="131"/>
  <c r="V193" i="131"/>
  <c r="G193" i="131" s="1"/>
  <c r="T192" i="131"/>
  <c r="S192" i="131"/>
  <c r="U192" i="131"/>
  <c r="V192" i="131" s="1"/>
  <c r="G192" i="131" s="1"/>
  <c r="T191" i="131"/>
  <c r="S191" i="131"/>
  <c r="U191" i="131"/>
  <c r="V191" i="131" s="1"/>
  <c r="G191" i="131" s="1"/>
  <c r="T190" i="131"/>
  <c r="S190" i="131"/>
  <c r="U190" i="131"/>
  <c r="V190" i="131" s="1"/>
  <c r="G190" i="131" s="1"/>
  <c r="T189" i="131"/>
  <c r="S189" i="131"/>
  <c r="U189" i="131"/>
  <c r="V189" i="131" s="1"/>
  <c r="G189" i="131" s="1"/>
  <c r="T188" i="131"/>
  <c r="S188" i="131"/>
  <c r="U188" i="131" s="1"/>
  <c r="V188" i="131" s="1"/>
  <c r="T187" i="131"/>
  <c r="S187" i="131"/>
  <c r="U187" i="131" s="1"/>
  <c r="V187" i="131" s="1"/>
  <c r="G187" i="131" s="1"/>
  <c r="T183" i="131"/>
  <c r="S183" i="131"/>
  <c r="T180" i="131"/>
  <c r="U180" i="131" s="1"/>
  <c r="S180" i="131"/>
  <c r="V180" i="131"/>
  <c r="G180" i="131" s="1"/>
  <c r="T179" i="131"/>
  <c r="S179" i="131"/>
  <c r="U179" i="131"/>
  <c r="V179" i="131" s="1"/>
  <c r="G179" i="131" s="1"/>
  <c r="T178" i="131"/>
  <c r="S178" i="131"/>
  <c r="U178" i="131" s="1"/>
  <c r="V178" i="131" s="1"/>
  <c r="G178" i="131" s="1"/>
  <c r="T177" i="131"/>
  <c r="U177" i="131" s="1"/>
  <c r="V177" i="131" s="1"/>
  <c r="S177" i="131"/>
  <c r="G177" i="131"/>
  <c r="T176" i="131"/>
  <c r="U176" i="131" s="1"/>
  <c r="S176" i="131"/>
  <c r="V176" i="131"/>
  <c r="G176" i="131" s="1"/>
  <c r="T175" i="131"/>
  <c r="S175" i="131"/>
  <c r="U175" i="131"/>
  <c r="V175" i="131" s="1"/>
  <c r="G175" i="131" s="1"/>
  <c r="T174" i="131"/>
  <c r="S174" i="131"/>
  <c r="U174" i="131" s="1"/>
  <c r="V174" i="131" s="1"/>
  <c r="G174" i="131" s="1"/>
  <c r="T173" i="131"/>
  <c r="S173" i="131"/>
  <c r="U173" i="131" s="1"/>
  <c r="V173" i="131" s="1"/>
  <c r="G173" i="131" s="1"/>
  <c r="T172" i="131"/>
  <c r="U172" i="131" s="1"/>
  <c r="V172" i="131" s="1"/>
  <c r="G172" i="131" s="1"/>
  <c r="S172" i="131"/>
  <c r="T171" i="131"/>
  <c r="U171" i="131" s="1"/>
  <c r="S171" i="131"/>
  <c r="V171" i="131"/>
  <c r="G171" i="131" s="1"/>
  <c r="T170" i="131"/>
  <c r="S170" i="131"/>
  <c r="U170" i="131"/>
  <c r="V170" i="131" s="1"/>
  <c r="G170" i="131" s="1"/>
  <c r="T169" i="131"/>
  <c r="S169" i="131"/>
  <c r="U169" i="131" s="1"/>
  <c r="V169" i="131" s="1"/>
  <c r="G169" i="131" s="1"/>
  <c r="T168" i="131"/>
  <c r="U168" i="131" s="1"/>
  <c r="V168" i="131" s="1"/>
  <c r="S168" i="131"/>
  <c r="G168" i="131"/>
  <c r="T167" i="131"/>
  <c r="U167" i="131" s="1"/>
  <c r="S167" i="131"/>
  <c r="V167" i="131"/>
  <c r="G167" i="131" s="1"/>
  <c r="T166" i="131"/>
  <c r="S166" i="131"/>
  <c r="U166" i="131"/>
  <c r="V166" i="131" s="1"/>
  <c r="G166" i="131" s="1"/>
  <c r="T162" i="131"/>
  <c r="S162" i="131"/>
  <c r="T159" i="131"/>
  <c r="U159" i="131" s="1"/>
  <c r="V159" i="131" s="1"/>
  <c r="S159" i="131"/>
  <c r="G159" i="131"/>
  <c r="T158" i="131"/>
  <c r="U158" i="131" s="1"/>
  <c r="V158" i="131" s="1"/>
  <c r="G158" i="131" s="1"/>
  <c r="S158" i="131"/>
  <c r="T157" i="131"/>
  <c r="S157" i="131"/>
  <c r="U157" i="131"/>
  <c r="V157" i="131" s="1"/>
  <c r="G157" i="131" s="1"/>
  <c r="T156" i="131"/>
  <c r="S156" i="131"/>
  <c r="U156" i="131" s="1"/>
  <c r="V156" i="131" s="1"/>
  <c r="G156" i="131" s="1"/>
  <c r="T155" i="131"/>
  <c r="S155" i="131"/>
  <c r="T154" i="131"/>
  <c r="S154" i="131"/>
  <c r="U154" i="131"/>
  <c r="V154" i="131" s="1"/>
  <c r="G154" i="131" s="1"/>
  <c r="T153" i="131"/>
  <c r="S153" i="131"/>
  <c r="U153" i="131" s="1"/>
  <c r="V153" i="131" s="1"/>
  <c r="G153" i="131" s="1"/>
  <c r="T152" i="131"/>
  <c r="U152" i="131" s="1"/>
  <c r="V152" i="131" s="1"/>
  <c r="G152" i="131" s="1"/>
  <c r="S152" i="131"/>
  <c r="T151" i="131"/>
  <c r="U151" i="131" s="1"/>
  <c r="S151" i="131"/>
  <c r="V151" i="131"/>
  <c r="G151" i="131" s="1"/>
  <c r="T150" i="131"/>
  <c r="S150" i="131"/>
  <c r="U150" i="131"/>
  <c r="V150" i="131" s="1"/>
  <c r="G150" i="131" s="1"/>
  <c r="T149" i="131"/>
  <c r="S149" i="131"/>
  <c r="T148" i="131"/>
  <c r="U148" i="131" s="1"/>
  <c r="S148" i="131"/>
  <c r="V148" i="131"/>
  <c r="G148" i="131" s="1"/>
  <c r="T147" i="131"/>
  <c r="S147" i="131"/>
  <c r="T146" i="131"/>
  <c r="U146" i="131" s="1"/>
  <c r="V146" i="131" s="1"/>
  <c r="G146" i="131" s="1"/>
  <c r="S146" i="131"/>
  <c r="T145" i="131"/>
  <c r="U145" i="131" s="1"/>
  <c r="S145" i="131"/>
  <c r="V145" i="131"/>
  <c r="G145" i="131" s="1"/>
  <c r="T141" i="131"/>
  <c r="S141" i="131"/>
  <c r="T138" i="131"/>
  <c r="S138" i="131"/>
  <c r="T137" i="131"/>
  <c r="S137" i="131"/>
  <c r="U137" i="131"/>
  <c r="V137" i="131" s="1"/>
  <c r="T136" i="131"/>
  <c r="S136" i="131"/>
  <c r="T135" i="131"/>
  <c r="S135" i="131"/>
  <c r="T134" i="131"/>
  <c r="S134" i="131"/>
  <c r="T133" i="131"/>
  <c r="U133" i="131" s="1"/>
  <c r="V133" i="131" s="1"/>
  <c r="G133" i="131" s="1"/>
  <c r="S133" i="131"/>
  <c r="T132" i="131"/>
  <c r="U132" i="131" s="1"/>
  <c r="V132" i="131" s="1"/>
  <c r="G132" i="131" s="1"/>
  <c r="S132" i="131"/>
  <c r="T131" i="131"/>
  <c r="S131" i="131"/>
  <c r="T130" i="131"/>
  <c r="S130" i="131"/>
  <c r="U130" i="131" s="1"/>
  <c r="V130" i="131" s="1"/>
  <c r="G130" i="131" s="1"/>
  <c r="T129" i="131"/>
  <c r="S129" i="131"/>
  <c r="T128" i="131"/>
  <c r="S128" i="131"/>
  <c r="U128" i="131"/>
  <c r="V128" i="131" s="1"/>
  <c r="G128" i="131" s="1"/>
  <c r="T127" i="131"/>
  <c r="S127" i="131"/>
  <c r="T126" i="131"/>
  <c r="U126" i="131" s="1"/>
  <c r="S126" i="131"/>
  <c r="V126" i="131"/>
  <c r="G126" i="131" s="1"/>
  <c r="T125" i="131"/>
  <c r="S125" i="131"/>
  <c r="U125" i="131"/>
  <c r="V125" i="131" s="1"/>
  <c r="G125" i="131" s="1"/>
  <c r="T124" i="131"/>
  <c r="S124" i="131"/>
  <c r="T120" i="131"/>
  <c r="S120" i="131"/>
  <c r="T117" i="131"/>
  <c r="S117" i="131"/>
  <c r="U117" i="131" s="1"/>
  <c r="V117" i="131" s="1"/>
  <c r="G117" i="131" s="1"/>
  <c r="T116" i="131"/>
  <c r="U116" i="131" s="1"/>
  <c r="V116" i="131" s="1"/>
  <c r="S116" i="131"/>
  <c r="G116" i="131"/>
  <c r="T115" i="131"/>
  <c r="S115" i="131"/>
  <c r="T114" i="131"/>
  <c r="S114" i="131"/>
  <c r="U114" i="131" s="1"/>
  <c r="V114" i="131" s="1"/>
  <c r="G114" i="131" s="1"/>
  <c r="T113" i="131"/>
  <c r="S113" i="131"/>
  <c r="T112" i="131"/>
  <c r="S112" i="131"/>
  <c r="U112" i="131" s="1"/>
  <c r="T111" i="131"/>
  <c r="U111" i="131" s="1"/>
  <c r="S111" i="131"/>
  <c r="V111" i="131"/>
  <c r="G111" i="131" s="1"/>
  <c r="T110" i="131"/>
  <c r="S110" i="131"/>
  <c r="U110" i="131"/>
  <c r="V110" i="131" s="1"/>
  <c r="G110" i="131" s="1"/>
  <c r="T109" i="131"/>
  <c r="S109" i="131"/>
  <c r="U109" i="131"/>
  <c r="V109" i="131" s="1"/>
  <c r="G109" i="131" s="1"/>
  <c r="T108" i="131"/>
  <c r="S108" i="131"/>
  <c r="U108" i="131" s="1"/>
  <c r="V108" i="131" s="1"/>
  <c r="G108" i="131" s="1"/>
  <c r="T107" i="131"/>
  <c r="U107" i="131" s="1"/>
  <c r="V107" i="131" s="1"/>
  <c r="S107" i="131"/>
  <c r="T106" i="131"/>
  <c r="S106" i="131"/>
  <c r="T105" i="131"/>
  <c r="U105" i="131" s="1"/>
  <c r="V105" i="131" s="1"/>
  <c r="G105" i="131" s="1"/>
  <c r="S105" i="131"/>
  <c r="T104" i="131"/>
  <c r="S104" i="131"/>
  <c r="T103" i="131"/>
  <c r="U103" i="131" s="1"/>
  <c r="V103" i="131" s="1"/>
  <c r="G103" i="131" s="1"/>
  <c r="S103" i="131"/>
  <c r="T99" i="131"/>
  <c r="S99" i="131"/>
  <c r="T96" i="131"/>
  <c r="S96" i="131"/>
  <c r="U96" i="131" s="1"/>
  <c r="V96" i="131" s="1"/>
  <c r="G96" i="131" s="1"/>
  <c r="T95" i="131"/>
  <c r="S95" i="131"/>
  <c r="U95" i="131" s="1"/>
  <c r="V95" i="131" s="1"/>
  <c r="G95" i="131" s="1"/>
  <c r="T94" i="131"/>
  <c r="U94" i="131" s="1"/>
  <c r="V94" i="131" s="1"/>
  <c r="S94" i="131"/>
  <c r="G94" i="131"/>
  <c r="T93" i="131"/>
  <c r="S93" i="131"/>
  <c r="T92" i="131"/>
  <c r="S92" i="131"/>
  <c r="U92" i="131" s="1"/>
  <c r="V92" i="131" s="1"/>
  <c r="G92" i="131" s="1"/>
  <c r="T91" i="131"/>
  <c r="U91" i="131" s="1"/>
  <c r="V91" i="131" s="1"/>
  <c r="G91" i="131" s="1"/>
  <c r="S91" i="131"/>
  <c r="T90" i="131"/>
  <c r="U90" i="131" s="1"/>
  <c r="V90" i="131" s="1"/>
  <c r="G90" i="131" s="1"/>
  <c r="S90" i="131"/>
  <c r="T89" i="131"/>
  <c r="S89" i="131"/>
  <c r="U89" i="131"/>
  <c r="V89" i="131" s="1"/>
  <c r="G89" i="131" s="1"/>
  <c r="T88" i="131"/>
  <c r="S88" i="131"/>
  <c r="U88" i="131" s="1"/>
  <c r="V88" i="131" s="1"/>
  <c r="G88" i="131" s="1"/>
  <c r="T87" i="131"/>
  <c r="S87" i="131"/>
  <c r="T86" i="131"/>
  <c r="S86" i="131"/>
  <c r="U86" i="131"/>
  <c r="V86" i="131" s="1"/>
  <c r="G86" i="131" s="1"/>
  <c r="T85" i="131"/>
  <c r="S85" i="131"/>
  <c r="U85" i="131" s="1"/>
  <c r="V85" i="131" s="1"/>
  <c r="G85" i="131" s="1"/>
  <c r="T84" i="131"/>
  <c r="U84" i="131" s="1"/>
  <c r="V84" i="131" s="1"/>
  <c r="S84" i="131"/>
  <c r="G84" i="131"/>
  <c r="T83" i="131"/>
  <c r="S83" i="131"/>
  <c r="T82" i="131"/>
  <c r="S82" i="131"/>
  <c r="U82" i="131" s="1"/>
  <c r="V82" i="131" s="1"/>
  <c r="G82" i="131" s="1"/>
  <c r="T78" i="131"/>
  <c r="S78" i="131"/>
  <c r="T75" i="131"/>
  <c r="S75" i="131"/>
  <c r="U75" i="131"/>
  <c r="V75" i="131" s="1"/>
  <c r="G75" i="131" s="1"/>
  <c r="T74" i="131"/>
  <c r="S74" i="131"/>
  <c r="U74" i="131" s="1"/>
  <c r="V74" i="131" s="1"/>
  <c r="G74" i="131" s="1"/>
  <c r="T73" i="131"/>
  <c r="U73" i="131" s="1"/>
  <c r="V73" i="131" s="1"/>
  <c r="G73" i="131" s="1"/>
  <c r="S73" i="131"/>
  <c r="T72" i="131"/>
  <c r="U72" i="131" s="1"/>
  <c r="V72" i="131" s="1"/>
  <c r="G72" i="131" s="1"/>
  <c r="S72" i="131"/>
  <c r="T71" i="131"/>
  <c r="S71" i="131"/>
  <c r="U71" i="131"/>
  <c r="V71" i="131" s="1"/>
  <c r="G71" i="131" s="1"/>
  <c r="T70" i="131"/>
  <c r="S70" i="131"/>
  <c r="T69" i="131"/>
  <c r="U69" i="131" s="1"/>
  <c r="V69" i="131" s="1"/>
  <c r="G69" i="131" s="1"/>
  <c r="S69" i="131"/>
  <c r="T68" i="131"/>
  <c r="S68" i="131"/>
  <c r="U68" i="131"/>
  <c r="V68" i="131" s="1"/>
  <c r="G68" i="131" s="1"/>
  <c r="T67" i="131"/>
  <c r="S67" i="131"/>
  <c r="U67" i="131" s="1"/>
  <c r="V67" i="131" s="1"/>
  <c r="G67" i="131" s="1"/>
  <c r="T66" i="131"/>
  <c r="S66" i="131"/>
  <c r="T65" i="131"/>
  <c r="S65" i="131"/>
  <c r="U65" i="131"/>
  <c r="V65" i="131" s="1"/>
  <c r="G65" i="131" s="1"/>
  <c r="T64" i="131"/>
  <c r="S64" i="131"/>
  <c r="U64" i="131" s="1"/>
  <c r="V64" i="131" s="1"/>
  <c r="G64" i="131" s="1"/>
  <c r="T63" i="131"/>
  <c r="U63" i="131" s="1"/>
  <c r="V63" i="131" s="1"/>
  <c r="S63" i="131"/>
  <c r="G63" i="131"/>
  <c r="T62" i="131"/>
  <c r="S62" i="131"/>
  <c r="T61" i="131"/>
  <c r="S61" i="131"/>
  <c r="T57" i="131"/>
  <c r="S57" i="131"/>
  <c r="T54" i="131"/>
  <c r="S54" i="131"/>
  <c r="U54" i="131" s="1"/>
  <c r="V54" i="131" s="1"/>
  <c r="G54" i="131" s="1"/>
  <c r="T53" i="131"/>
  <c r="U53" i="131" s="1"/>
  <c r="V53" i="131" s="1"/>
  <c r="S53" i="131"/>
  <c r="G53" i="131"/>
  <c r="T52" i="131"/>
  <c r="S52" i="131"/>
  <c r="T51" i="131"/>
  <c r="S51" i="131"/>
  <c r="T50" i="131"/>
  <c r="U50" i="131" s="1"/>
  <c r="V50" i="131" s="1"/>
  <c r="G50" i="131" s="1"/>
  <c r="S50" i="131"/>
  <c r="T49" i="131"/>
  <c r="S49" i="131"/>
  <c r="U49" i="131"/>
  <c r="V49" i="131" s="1"/>
  <c r="G49" i="131" s="1"/>
  <c r="T48" i="131"/>
  <c r="S48" i="131"/>
  <c r="T47" i="131"/>
  <c r="S47" i="131"/>
  <c r="T46" i="131"/>
  <c r="S46" i="131"/>
  <c r="U46" i="131" s="1"/>
  <c r="V46" i="131" s="1"/>
  <c r="G46" i="131" s="1"/>
  <c r="T45" i="131"/>
  <c r="U45" i="131" s="1"/>
  <c r="V45" i="131" s="1"/>
  <c r="G45" i="131" s="1"/>
  <c r="S45" i="131"/>
  <c r="T44" i="131"/>
  <c r="S44" i="131"/>
  <c r="T43" i="131"/>
  <c r="S43" i="131"/>
  <c r="T42" i="131"/>
  <c r="U42" i="131" s="1"/>
  <c r="V42" i="131" s="1"/>
  <c r="G42" i="131" s="1"/>
  <c r="S42" i="131"/>
  <c r="T41" i="131"/>
  <c r="S41" i="131"/>
  <c r="U41" i="131"/>
  <c r="V41" i="131" s="1"/>
  <c r="G41" i="131" s="1"/>
  <c r="T40" i="131"/>
  <c r="S40" i="131"/>
  <c r="T36" i="131"/>
  <c r="S36" i="131"/>
  <c r="T33" i="131"/>
  <c r="S33" i="131"/>
  <c r="T32" i="131"/>
  <c r="U32" i="131" s="1"/>
  <c r="V32" i="131" s="1"/>
  <c r="G32" i="131" s="1"/>
  <c r="S32" i="131"/>
  <c r="T31" i="131"/>
  <c r="S31" i="131"/>
  <c r="T30" i="131"/>
  <c r="S30" i="131"/>
  <c r="T29" i="131"/>
  <c r="S29" i="131"/>
  <c r="U29" i="131"/>
  <c r="V29" i="131" s="1"/>
  <c r="G29" i="131" s="1"/>
  <c r="T28" i="131"/>
  <c r="S28" i="131"/>
  <c r="U28" i="131" s="1"/>
  <c r="V28" i="131" s="1"/>
  <c r="G28" i="131" s="1"/>
  <c r="T27" i="131"/>
  <c r="S27" i="131"/>
  <c r="T26" i="131"/>
  <c r="S26" i="131"/>
  <c r="T25" i="131"/>
  <c r="U25" i="131" s="1"/>
  <c r="V25" i="131" s="1"/>
  <c r="G25" i="131" s="1"/>
  <c r="S25" i="131"/>
  <c r="T24" i="131"/>
  <c r="S24" i="131"/>
  <c r="T23" i="131"/>
  <c r="S23" i="131"/>
  <c r="U23" i="131" s="1"/>
  <c r="V23" i="131" s="1"/>
  <c r="G23" i="131" s="1"/>
  <c r="T22" i="131"/>
  <c r="U22" i="131" s="1"/>
  <c r="V22" i="131" s="1"/>
  <c r="S22" i="131"/>
  <c r="G22" i="131"/>
  <c r="T21" i="131"/>
  <c r="S21" i="131"/>
  <c r="T20" i="131"/>
  <c r="S20" i="131"/>
  <c r="T19" i="131"/>
  <c r="S19" i="131"/>
  <c r="T15" i="131"/>
  <c r="S15" i="131"/>
  <c r="G429" i="131"/>
  <c r="G421" i="131"/>
  <c r="G400" i="131"/>
  <c r="G398" i="131"/>
  <c r="G386" i="131"/>
  <c r="G380" i="131"/>
  <c r="G378" i="131"/>
  <c r="G367" i="131"/>
  <c r="G357" i="131"/>
  <c r="G355" i="131"/>
  <c r="G340" i="131"/>
  <c r="G327" i="131"/>
  <c r="G319" i="131"/>
  <c r="G315" i="131"/>
  <c r="G313" i="131"/>
  <c r="G199" i="131"/>
  <c r="G188" i="131"/>
  <c r="G137" i="131"/>
  <c r="T432" i="130"/>
  <c r="S432" i="130"/>
  <c r="T431" i="130"/>
  <c r="S431" i="130"/>
  <c r="T430" i="130"/>
  <c r="S430" i="130"/>
  <c r="T429" i="130"/>
  <c r="S429" i="130"/>
  <c r="T428" i="130"/>
  <c r="S428" i="130"/>
  <c r="T427" i="130"/>
  <c r="S427" i="130"/>
  <c r="U427" i="130"/>
  <c r="V427" i="130" s="1"/>
  <c r="T426" i="130"/>
  <c r="S426" i="130"/>
  <c r="T425" i="130"/>
  <c r="S425" i="130"/>
  <c r="T424" i="130"/>
  <c r="S424" i="130"/>
  <c r="T423" i="130"/>
  <c r="U423" i="130" s="1"/>
  <c r="V423" i="130" s="1"/>
  <c r="S423" i="130"/>
  <c r="T422" i="130"/>
  <c r="S422" i="130"/>
  <c r="T421" i="130"/>
  <c r="S421" i="130"/>
  <c r="T420" i="130"/>
  <c r="S420" i="130"/>
  <c r="T419" i="130"/>
  <c r="S419" i="130"/>
  <c r="U419" i="130"/>
  <c r="V419" i="130" s="1"/>
  <c r="T418" i="130"/>
  <c r="S418" i="130"/>
  <c r="T414" i="130"/>
  <c r="S414" i="130"/>
  <c r="T411" i="130"/>
  <c r="S411" i="130"/>
  <c r="T410" i="130"/>
  <c r="S410" i="130"/>
  <c r="T409" i="130"/>
  <c r="S409" i="130"/>
  <c r="T408" i="130"/>
  <c r="U408" i="130" s="1"/>
  <c r="V408" i="130" s="1"/>
  <c r="S408" i="130"/>
  <c r="G408" i="130"/>
  <c r="T407" i="130"/>
  <c r="U407" i="130" s="1"/>
  <c r="V407" i="130" s="1"/>
  <c r="G407" i="130" s="1"/>
  <c r="S407" i="130"/>
  <c r="T406" i="130"/>
  <c r="S406" i="130"/>
  <c r="U406" i="130"/>
  <c r="V406" i="130" s="1"/>
  <c r="G406" i="130" s="1"/>
  <c r="T405" i="130"/>
  <c r="S405" i="130"/>
  <c r="U405" i="130" s="1"/>
  <c r="V405" i="130" s="1"/>
  <c r="G405" i="130" s="1"/>
  <c r="T404" i="130"/>
  <c r="U404" i="130" s="1"/>
  <c r="V404" i="130" s="1"/>
  <c r="G404" i="130" s="1"/>
  <c r="S404" i="130"/>
  <c r="T403" i="130"/>
  <c r="U403" i="130" s="1"/>
  <c r="V403" i="130" s="1"/>
  <c r="G403" i="130" s="1"/>
  <c r="S403" i="130"/>
  <c r="T402" i="130"/>
  <c r="S402" i="130"/>
  <c r="T401" i="130"/>
  <c r="S401" i="130"/>
  <c r="T400" i="130"/>
  <c r="U400" i="130" s="1"/>
  <c r="S400" i="130"/>
  <c r="V400" i="130"/>
  <c r="G400" i="130" s="1"/>
  <c r="T399" i="130"/>
  <c r="S399" i="130"/>
  <c r="T398" i="130"/>
  <c r="U398" i="130" s="1"/>
  <c r="V398" i="130" s="1"/>
  <c r="G398" i="130" s="1"/>
  <c r="S398" i="130"/>
  <c r="T397" i="130"/>
  <c r="S397" i="130"/>
  <c r="T393" i="130"/>
  <c r="S393" i="130"/>
  <c r="T390" i="130"/>
  <c r="U390" i="130" s="1"/>
  <c r="S390" i="130"/>
  <c r="V390" i="130"/>
  <c r="G390" i="130" s="1"/>
  <c r="T389" i="130"/>
  <c r="S389" i="130"/>
  <c r="T388" i="130"/>
  <c r="U388" i="130" s="1"/>
  <c r="V388" i="130" s="1"/>
  <c r="G388" i="130" s="1"/>
  <c r="S388" i="130"/>
  <c r="T387" i="130"/>
  <c r="S387" i="130"/>
  <c r="T386" i="130"/>
  <c r="S386" i="130"/>
  <c r="U386" i="130" s="1"/>
  <c r="V386" i="130" s="1"/>
  <c r="G386" i="130" s="1"/>
  <c r="T385" i="130"/>
  <c r="S385" i="130"/>
  <c r="T384" i="130"/>
  <c r="S384" i="130"/>
  <c r="T383" i="130"/>
  <c r="S383" i="130"/>
  <c r="T382" i="130"/>
  <c r="S382" i="130"/>
  <c r="U382" i="130"/>
  <c r="V382" i="130" s="1"/>
  <c r="G382" i="130" s="1"/>
  <c r="T381" i="130"/>
  <c r="S381" i="130"/>
  <c r="T380" i="130"/>
  <c r="U380" i="130" s="1"/>
  <c r="S380" i="130"/>
  <c r="V380" i="130"/>
  <c r="G380" i="130" s="1"/>
  <c r="T379" i="130"/>
  <c r="S379" i="130"/>
  <c r="T378" i="130"/>
  <c r="U378" i="130" s="1"/>
  <c r="V378" i="130" s="1"/>
  <c r="S378" i="130"/>
  <c r="G378" i="130"/>
  <c r="T377" i="130"/>
  <c r="S377" i="130"/>
  <c r="T376" i="130"/>
  <c r="S376" i="130"/>
  <c r="U376" i="130" s="1"/>
  <c r="V376" i="130" s="1"/>
  <c r="G376" i="130" s="1"/>
  <c r="T372" i="130"/>
  <c r="S372" i="130"/>
  <c r="T369" i="130"/>
  <c r="S369" i="130"/>
  <c r="T368" i="130"/>
  <c r="S368" i="130"/>
  <c r="T367" i="130"/>
  <c r="S367" i="130"/>
  <c r="T366" i="130"/>
  <c r="S366" i="130"/>
  <c r="T365" i="130"/>
  <c r="S365" i="130"/>
  <c r="T364" i="130"/>
  <c r="S364" i="130"/>
  <c r="T363" i="130"/>
  <c r="S363" i="130"/>
  <c r="U363" i="130"/>
  <c r="V363" i="130" s="1"/>
  <c r="T362" i="130"/>
  <c r="S362" i="130"/>
  <c r="U362" i="130"/>
  <c r="V362" i="130" s="1"/>
  <c r="G362" i="130" s="1"/>
  <c r="T361" i="130"/>
  <c r="S361" i="130"/>
  <c r="T360" i="130"/>
  <c r="S360" i="130"/>
  <c r="T359" i="130"/>
  <c r="S359" i="130"/>
  <c r="T358" i="130"/>
  <c r="U358" i="130" s="1"/>
  <c r="V358" i="130" s="1"/>
  <c r="G358" i="130" s="1"/>
  <c r="S358" i="130"/>
  <c r="T357" i="130"/>
  <c r="S357" i="130"/>
  <c r="T356" i="130"/>
  <c r="U356" i="130" s="1"/>
  <c r="V356" i="130" s="1"/>
  <c r="G356" i="130" s="1"/>
  <c r="S356" i="130"/>
  <c r="T355" i="130"/>
  <c r="S355" i="130"/>
  <c r="T351" i="130"/>
  <c r="S351" i="130"/>
  <c r="T348" i="130"/>
  <c r="S348" i="130"/>
  <c r="T347" i="130"/>
  <c r="S347" i="130"/>
  <c r="U347" i="130" s="1"/>
  <c r="V347" i="130" s="1"/>
  <c r="T346" i="130"/>
  <c r="S346" i="130"/>
  <c r="U346" i="130" s="1"/>
  <c r="V346" i="130" s="1"/>
  <c r="G346" i="130" s="1"/>
  <c r="T345" i="130"/>
  <c r="U345" i="130" s="1"/>
  <c r="V345" i="130" s="1"/>
  <c r="S345" i="130"/>
  <c r="T344" i="130"/>
  <c r="S344" i="130"/>
  <c r="T343" i="130"/>
  <c r="S343" i="130"/>
  <c r="U343" i="130"/>
  <c r="V343" i="130" s="1"/>
  <c r="T342" i="130"/>
  <c r="S342" i="130"/>
  <c r="U342" i="130"/>
  <c r="V342" i="130" s="1"/>
  <c r="G342" i="130" s="1"/>
  <c r="T341" i="130"/>
  <c r="S341" i="130"/>
  <c r="U341" i="130" s="1"/>
  <c r="V341" i="130" s="1"/>
  <c r="G341" i="130" s="1"/>
  <c r="T340" i="130"/>
  <c r="S340" i="130"/>
  <c r="T339" i="130"/>
  <c r="U339" i="130" s="1"/>
  <c r="V339" i="130" s="1"/>
  <c r="S339" i="130"/>
  <c r="T338" i="130"/>
  <c r="U338" i="130" s="1"/>
  <c r="S338" i="130"/>
  <c r="V338" i="130"/>
  <c r="G338" i="130" s="1"/>
  <c r="T337" i="130"/>
  <c r="S337" i="130"/>
  <c r="U337" i="130"/>
  <c r="V337" i="130" s="1"/>
  <c r="T336" i="130"/>
  <c r="S336" i="130"/>
  <c r="T335" i="130"/>
  <c r="U335" i="130" s="1"/>
  <c r="V335" i="130" s="1"/>
  <c r="S335" i="130"/>
  <c r="T334" i="130"/>
  <c r="U334" i="130" s="1"/>
  <c r="V334" i="130" s="1"/>
  <c r="G334" i="130" s="1"/>
  <c r="S334" i="130"/>
  <c r="T330" i="130"/>
  <c r="S330" i="130"/>
  <c r="T327" i="130"/>
  <c r="S327" i="130"/>
  <c r="T326" i="130"/>
  <c r="S326" i="130"/>
  <c r="T325" i="130"/>
  <c r="S325" i="130"/>
  <c r="U325" i="130" s="1"/>
  <c r="V325" i="130" s="1"/>
  <c r="G325" i="130" s="1"/>
  <c r="T324" i="130"/>
  <c r="S324" i="130"/>
  <c r="T323" i="130"/>
  <c r="S323" i="130"/>
  <c r="U323" i="130"/>
  <c r="V323" i="130" s="1"/>
  <c r="G323" i="130" s="1"/>
  <c r="T322" i="130"/>
  <c r="S322" i="130"/>
  <c r="T321" i="130"/>
  <c r="U321" i="130" s="1"/>
  <c r="S321" i="130"/>
  <c r="V321" i="130"/>
  <c r="G321" i="130" s="1"/>
  <c r="T320" i="130"/>
  <c r="S320" i="130"/>
  <c r="U320" i="130"/>
  <c r="V320" i="130" s="1"/>
  <c r="T319" i="130"/>
  <c r="S319" i="130"/>
  <c r="U319" i="130"/>
  <c r="V319" i="130" s="1"/>
  <c r="G319" i="130" s="1"/>
  <c r="T318" i="130"/>
  <c r="S318" i="130"/>
  <c r="T317" i="130"/>
  <c r="U317" i="130" s="1"/>
  <c r="S317" i="130"/>
  <c r="V317" i="130"/>
  <c r="G317" i="130" s="1"/>
  <c r="T316" i="130"/>
  <c r="S316" i="130"/>
  <c r="U316" i="130"/>
  <c r="V316" i="130" s="1"/>
  <c r="T315" i="130"/>
  <c r="S315" i="130"/>
  <c r="U315" i="130"/>
  <c r="V315" i="130" s="1"/>
  <c r="G315" i="130" s="1"/>
  <c r="T314" i="130"/>
  <c r="S314" i="130"/>
  <c r="T313" i="130"/>
  <c r="S313" i="130"/>
  <c r="T309" i="130"/>
  <c r="S309" i="130"/>
  <c r="T306" i="130"/>
  <c r="S306" i="130"/>
  <c r="T305" i="130"/>
  <c r="S305" i="130"/>
  <c r="U305" i="130" s="1"/>
  <c r="V305" i="130" s="1"/>
  <c r="G305" i="130" s="1"/>
  <c r="T304" i="130"/>
  <c r="S304" i="130"/>
  <c r="T303" i="130"/>
  <c r="S303" i="130"/>
  <c r="U303" i="130"/>
  <c r="V303" i="130" s="1"/>
  <c r="G303" i="130" s="1"/>
  <c r="T302" i="130"/>
  <c r="S302" i="130"/>
  <c r="T301" i="130"/>
  <c r="U301" i="130" s="1"/>
  <c r="V301" i="130" s="1"/>
  <c r="G301" i="130" s="1"/>
  <c r="S301" i="130"/>
  <c r="T300" i="130"/>
  <c r="S300" i="130"/>
  <c r="T299" i="130"/>
  <c r="U299" i="130" s="1"/>
  <c r="V299" i="130" s="1"/>
  <c r="G299" i="130" s="1"/>
  <c r="S299" i="130"/>
  <c r="T298" i="130"/>
  <c r="U298" i="130" s="1"/>
  <c r="V298" i="130" s="1"/>
  <c r="G298" i="130" s="1"/>
  <c r="S298" i="130"/>
  <c r="T297" i="130"/>
  <c r="S297" i="130"/>
  <c r="T296" i="130"/>
  <c r="S296" i="130"/>
  <c r="U296" i="130" s="1"/>
  <c r="V296" i="130" s="1"/>
  <c r="T295" i="130"/>
  <c r="S295" i="130"/>
  <c r="T294" i="130"/>
  <c r="U294" i="130" s="1"/>
  <c r="V294" i="130" s="1"/>
  <c r="G294" i="130" s="1"/>
  <c r="S294" i="130"/>
  <c r="T293" i="130"/>
  <c r="U293" i="130" s="1"/>
  <c r="V293" i="130" s="1"/>
  <c r="G293" i="130" s="1"/>
  <c r="S293" i="130"/>
  <c r="T292" i="130"/>
  <c r="S292" i="130"/>
  <c r="T288" i="130"/>
  <c r="S288" i="130"/>
  <c r="T285" i="130"/>
  <c r="S285" i="130"/>
  <c r="U285" i="130"/>
  <c r="V285" i="130" s="1"/>
  <c r="G285" i="130" s="1"/>
  <c r="T284" i="130"/>
  <c r="S284" i="130"/>
  <c r="T283" i="130"/>
  <c r="S283" i="130"/>
  <c r="T282" i="130"/>
  <c r="S282" i="130"/>
  <c r="U282" i="130" s="1"/>
  <c r="V282" i="130" s="1"/>
  <c r="T281" i="130"/>
  <c r="S281" i="130"/>
  <c r="U281" i="130" s="1"/>
  <c r="V281" i="130" s="1"/>
  <c r="G281" i="130" s="1"/>
  <c r="T280" i="130"/>
  <c r="S280" i="130"/>
  <c r="T279" i="130"/>
  <c r="S279" i="130"/>
  <c r="T278" i="130"/>
  <c r="S278" i="130"/>
  <c r="T277" i="130"/>
  <c r="S277" i="130"/>
  <c r="T276" i="130"/>
  <c r="S276" i="130"/>
  <c r="T275" i="130"/>
  <c r="S275" i="130"/>
  <c r="U275" i="130"/>
  <c r="V275" i="130" s="1"/>
  <c r="G275" i="130" s="1"/>
  <c r="T274" i="130"/>
  <c r="S274" i="130"/>
  <c r="U274" i="130" s="1"/>
  <c r="V274" i="130" s="1"/>
  <c r="T273" i="130"/>
  <c r="S273" i="130"/>
  <c r="T272" i="130"/>
  <c r="U272" i="130" s="1"/>
  <c r="S272" i="130"/>
  <c r="V272" i="130"/>
  <c r="G272" i="130" s="1"/>
  <c r="T271" i="130"/>
  <c r="S271" i="130"/>
  <c r="T267" i="130"/>
  <c r="S267" i="130"/>
  <c r="T264" i="130"/>
  <c r="S264" i="130"/>
  <c r="T263" i="130"/>
  <c r="S263" i="130"/>
  <c r="T262" i="130"/>
  <c r="S262" i="130"/>
  <c r="T261" i="130"/>
  <c r="S261" i="130"/>
  <c r="T260" i="130"/>
  <c r="S260" i="130"/>
  <c r="T259" i="130"/>
  <c r="S259" i="130"/>
  <c r="T258" i="130"/>
  <c r="S258" i="130"/>
  <c r="T257" i="130"/>
  <c r="S257" i="130"/>
  <c r="T256" i="130"/>
  <c r="S256" i="130"/>
  <c r="T255" i="130"/>
  <c r="S255" i="130"/>
  <c r="T254" i="130"/>
  <c r="S254" i="130"/>
  <c r="T253" i="130"/>
  <c r="S253" i="130"/>
  <c r="T252" i="130"/>
  <c r="S252" i="130"/>
  <c r="T251" i="130"/>
  <c r="S251" i="130"/>
  <c r="T250" i="130"/>
  <c r="S250" i="130"/>
  <c r="T246" i="130"/>
  <c r="S246" i="130"/>
  <c r="T243" i="130"/>
  <c r="S243" i="130"/>
  <c r="T242" i="130"/>
  <c r="U242" i="130" s="1"/>
  <c r="V242" i="130" s="1"/>
  <c r="G242" i="130" s="1"/>
  <c r="S242" i="130"/>
  <c r="T241" i="130"/>
  <c r="S241" i="130"/>
  <c r="T240" i="130"/>
  <c r="S240" i="130"/>
  <c r="T239" i="130"/>
  <c r="U239" i="130" s="1"/>
  <c r="S239" i="130"/>
  <c r="V239" i="130"/>
  <c r="G239" i="130" s="1"/>
  <c r="T238" i="130"/>
  <c r="S238" i="130"/>
  <c r="U238" i="130"/>
  <c r="V238" i="130" s="1"/>
  <c r="G238" i="130" s="1"/>
  <c r="T237" i="130"/>
  <c r="S237" i="130"/>
  <c r="T236" i="130"/>
  <c r="U236" i="130" s="1"/>
  <c r="S236" i="130"/>
  <c r="V236" i="130"/>
  <c r="G236" i="130" s="1"/>
  <c r="T235" i="130"/>
  <c r="S235" i="130"/>
  <c r="T234" i="130"/>
  <c r="U234" i="130" s="1"/>
  <c r="V234" i="130" s="1"/>
  <c r="G234" i="130" s="1"/>
  <c r="S234" i="130"/>
  <c r="T233" i="130"/>
  <c r="S233" i="130"/>
  <c r="T232" i="130"/>
  <c r="S232" i="130"/>
  <c r="T231" i="130"/>
  <c r="S231" i="130"/>
  <c r="T230" i="130"/>
  <c r="S230" i="130"/>
  <c r="U230" i="130" s="1"/>
  <c r="V230" i="130" s="1"/>
  <c r="G230" i="130" s="1"/>
  <c r="T229" i="130"/>
  <c r="S229" i="130"/>
  <c r="T225" i="130"/>
  <c r="S225" i="130"/>
  <c r="T222" i="130"/>
  <c r="S222" i="130"/>
  <c r="T221" i="130"/>
  <c r="S221" i="130"/>
  <c r="U221" i="130"/>
  <c r="V221" i="130" s="1"/>
  <c r="G221" i="130" s="1"/>
  <c r="T220" i="130"/>
  <c r="S220" i="130"/>
  <c r="T219" i="130"/>
  <c r="U219" i="130" s="1"/>
  <c r="S219" i="130"/>
  <c r="V219" i="130"/>
  <c r="T218" i="130"/>
  <c r="U218" i="130" s="1"/>
  <c r="V218" i="130" s="1"/>
  <c r="G218" i="130" s="1"/>
  <c r="S218" i="130"/>
  <c r="T217" i="130"/>
  <c r="S217" i="130"/>
  <c r="T216" i="130"/>
  <c r="S216" i="130"/>
  <c r="T215" i="130"/>
  <c r="S215" i="130"/>
  <c r="T214" i="130"/>
  <c r="S214" i="130"/>
  <c r="T213" i="130"/>
  <c r="S213" i="130"/>
  <c r="T212" i="130"/>
  <c r="S212" i="130"/>
  <c r="T211" i="130"/>
  <c r="S211" i="130"/>
  <c r="U211" i="130"/>
  <c r="V211" i="130"/>
  <c r="T210" i="130"/>
  <c r="S210" i="130"/>
  <c r="T209" i="130"/>
  <c r="S209" i="130"/>
  <c r="T208" i="130"/>
  <c r="S208" i="130"/>
  <c r="U208" i="130"/>
  <c r="V208" i="130"/>
  <c r="G208" i="130" s="1"/>
  <c r="T204" i="130"/>
  <c r="S204" i="130"/>
  <c r="T201" i="130"/>
  <c r="S201" i="130"/>
  <c r="U201" i="130"/>
  <c r="V201" i="130"/>
  <c r="G201" i="130" s="1"/>
  <c r="T200" i="130"/>
  <c r="S200" i="130"/>
  <c r="U200" i="130"/>
  <c r="V200" i="130" s="1"/>
  <c r="G200" i="130" s="1"/>
  <c r="T199" i="130"/>
  <c r="S199" i="130"/>
  <c r="T198" i="130"/>
  <c r="U198" i="130" s="1"/>
  <c r="S198" i="130"/>
  <c r="T197" i="130"/>
  <c r="S197" i="130"/>
  <c r="T196" i="130"/>
  <c r="U196" i="130" s="1"/>
  <c r="V196" i="130" s="1"/>
  <c r="G196" i="130" s="1"/>
  <c r="S196" i="130"/>
  <c r="T195" i="130"/>
  <c r="S195" i="130"/>
  <c r="T194" i="130"/>
  <c r="S194" i="130"/>
  <c r="T193" i="130"/>
  <c r="S193" i="130"/>
  <c r="T192" i="130"/>
  <c r="S192" i="130"/>
  <c r="T191" i="130"/>
  <c r="S191" i="130"/>
  <c r="T190" i="130"/>
  <c r="S190" i="130"/>
  <c r="U190" i="130"/>
  <c r="V190" i="130" s="1"/>
  <c r="G190" i="130"/>
  <c r="T189" i="130"/>
  <c r="S189" i="130"/>
  <c r="T188" i="130"/>
  <c r="S188" i="130"/>
  <c r="U188" i="130" s="1"/>
  <c r="V188" i="130" s="1"/>
  <c r="G188" i="130" s="1"/>
  <c r="T187" i="130"/>
  <c r="S187" i="130"/>
  <c r="T183" i="130"/>
  <c r="S183" i="130"/>
  <c r="T180" i="130"/>
  <c r="S180" i="130"/>
  <c r="U180" i="130"/>
  <c r="V180" i="130"/>
  <c r="G180" i="130" s="1"/>
  <c r="T179" i="130"/>
  <c r="S179" i="130"/>
  <c r="T178" i="130"/>
  <c r="S178" i="130"/>
  <c r="T177" i="130"/>
  <c r="S177" i="130"/>
  <c r="T176" i="130"/>
  <c r="U176" i="130" s="1"/>
  <c r="V176" i="130" s="1"/>
  <c r="G176" i="130" s="1"/>
  <c r="S176" i="130"/>
  <c r="T175" i="130"/>
  <c r="S175" i="130"/>
  <c r="T174" i="130"/>
  <c r="S174" i="130"/>
  <c r="T173" i="130"/>
  <c r="S173" i="130"/>
  <c r="T172" i="130"/>
  <c r="S172" i="130"/>
  <c r="T171" i="130"/>
  <c r="S171" i="130"/>
  <c r="T170" i="130"/>
  <c r="S170" i="130"/>
  <c r="T169" i="130"/>
  <c r="S169" i="130"/>
  <c r="T168" i="130"/>
  <c r="S168" i="130"/>
  <c r="T167" i="130"/>
  <c r="S167" i="130"/>
  <c r="T166" i="130"/>
  <c r="S166" i="130"/>
  <c r="T162" i="130"/>
  <c r="S162" i="130"/>
  <c r="T159" i="130"/>
  <c r="S159" i="130"/>
  <c r="T158" i="130"/>
  <c r="S158" i="130"/>
  <c r="T157" i="130"/>
  <c r="S157" i="130"/>
  <c r="U157" i="130" s="1"/>
  <c r="V157" i="130" s="1"/>
  <c r="G157" i="130" s="1"/>
  <c r="T156" i="130"/>
  <c r="S156" i="130"/>
  <c r="T155" i="130"/>
  <c r="S155" i="130"/>
  <c r="T154" i="130"/>
  <c r="S154" i="130"/>
  <c r="T153" i="130"/>
  <c r="S153" i="130"/>
  <c r="T152" i="130"/>
  <c r="U152" i="130" s="1"/>
  <c r="V152" i="130" s="1"/>
  <c r="G152" i="130" s="1"/>
  <c r="S152" i="130"/>
  <c r="T151" i="130"/>
  <c r="S151" i="130"/>
  <c r="T150" i="130"/>
  <c r="S150" i="130"/>
  <c r="U150" i="130"/>
  <c r="V150" i="130"/>
  <c r="G150" i="130" s="1"/>
  <c r="T149" i="130"/>
  <c r="S149" i="130"/>
  <c r="T148" i="130"/>
  <c r="U148" i="130" s="1"/>
  <c r="V148" i="130" s="1"/>
  <c r="G148" i="130" s="1"/>
  <c r="S148" i="130"/>
  <c r="T147" i="130"/>
  <c r="S147" i="130"/>
  <c r="T146" i="130"/>
  <c r="S146" i="130"/>
  <c r="T145" i="130"/>
  <c r="S145" i="130"/>
  <c r="T141" i="130"/>
  <c r="S141" i="130"/>
  <c r="T138" i="130"/>
  <c r="S138" i="130"/>
  <c r="T137" i="130"/>
  <c r="S137" i="130"/>
  <c r="T136" i="130"/>
  <c r="S136" i="130"/>
  <c r="T135" i="130"/>
  <c r="U135" i="130" s="1"/>
  <c r="V135" i="130" s="1"/>
  <c r="S135" i="130"/>
  <c r="G135" i="130"/>
  <c r="T134" i="130"/>
  <c r="S134" i="130"/>
  <c r="T133" i="130"/>
  <c r="U133" i="130" s="1"/>
  <c r="V133" i="130" s="1"/>
  <c r="G133" i="130" s="1"/>
  <c r="S133" i="130"/>
  <c r="T132" i="130"/>
  <c r="U132" i="130" s="1"/>
  <c r="V132" i="130" s="1"/>
  <c r="G132" i="130" s="1"/>
  <c r="S132" i="130"/>
  <c r="T131" i="130"/>
  <c r="S131" i="130"/>
  <c r="T130" i="130"/>
  <c r="S130" i="130"/>
  <c r="T129" i="130"/>
  <c r="S129" i="130"/>
  <c r="T128" i="130"/>
  <c r="S128" i="130"/>
  <c r="T127" i="130"/>
  <c r="S127" i="130"/>
  <c r="T126" i="130"/>
  <c r="S126" i="130"/>
  <c r="T125" i="130"/>
  <c r="U125" i="130" s="1"/>
  <c r="V125" i="130" s="1"/>
  <c r="G125" i="130" s="1"/>
  <c r="S125" i="130"/>
  <c r="T124" i="130"/>
  <c r="S124" i="130"/>
  <c r="T120" i="130"/>
  <c r="S120" i="130"/>
  <c r="T117" i="130"/>
  <c r="S117" i="130"/>
  <c r="T116" i="130"/>
  <c r="S116" i="130"/>
  <c r="T115" i="130"/>
  <c r="S115" i="130"/>
  <c r="T114" i="130"/>
  <c r="U114" i="130" s="1"/>
  <c r="V114" i="130" s="1"/>
  <c r="G114" i="130" s="1"/>
  <c r="S114" i="130"/>
  <c r="T113" i="130"/>
  <c r="S113" i="130"/>
  <c r="T112" i="130"/>
  <c r="S112" i="130"/>
  <c r="U112" i="130"/>
  <c r="V112" i="130" s="1"/>
  <c r="G112" i="130" s="1"/>
  <c r="T111" i="130"/>
  <c r="S111" i="130"/>
  <c r="T110" i="130"/>
  <c r="S110" i="130"/>
  <c r="T109" i="130"/>
  <c r="S109" i="130"/>
  <c r="T108" i="130"/>
  <c r="S108" i="130"/>
  <c r="T107" i="130"/>
  <c r="S107" i="130"/>
  <c r="T106" i="130"/>
  <c r="S106" i="130"/>
  <c r="T105" i="130"/>
  <c r="S105" i="130"/>
  <c r="T104" i="130"/>
  <c r="U104" i="130" s="1"/>
  <c r="V104" i="130" s="1"/>
  <c r="S104" i="130"/>
  <c r="G104" i="130"/>
  <c r="T103" i="130"/>
  <c r="S103" i="130"/>
  <c r="T99" i="130"/>
  <c r="S99" i="130"/>
  <c r="T96" i="130"/>
  <c r="S96" i="130"/>
  <c r="T95" i="130"/>
  <c r="S95" i="130"/>
  <c r="T94" i="130"/>
  <c r="S94" i="130"/>
  <c r="U94" i="130"/>
  <c r="V94" i="130"/>
  <c r="G94" i="130" s="1"/>
  <c r="T93" i="130"/>
  <c r="S93" i="130"/>
  <c r="U93" i="130"/>
  <c r="V93" i="130" s="1"/>
  <c r="G93" i="130" s="1"/>
  <c r="T92" i="130"/>
  <c r="S92" i="130"/>
  <c r="T91" i="130"/>
  <c r="S91" i="130"/>
  <c r="T90" i="130"/>
  <c r="S90" i="130"/>
  <c r="T89" i="130"/>
  <c r="S89" i="130"/>
  <c r="T88" i="130"/>
  <c r="S88" i="130"/>
  <c r="T87" i="130"/>
  <c r="S87" i="130"/>
  <c r="U87" i="130"/>
  <c r="V87" i="130"/>
  <c r="G87" i="130" s="1"/>
  <c r="T86" i="130"/>
  <c r="S86" i="130"/>
  <c r="T85" i="130"/>
  <c r="S85" i="130"/>
  <c r="T84" i="130"/>
  <c r="S84" i="130"/>
  <c r="T83" i="130"/>
  <c r="S83" i="130"/>
  <c r="T82" i="130"/>
  <c r="S82" i="130"/>
  <c r="T78" i="130"/>
  <c r="S78" i="130"/>
  <c r="T75" i="130"/>
  <c r="S75" i="130"/>
  <c r="T74" i="130"/>
  <c r="U74" i="130" s="1"/>
  <c r="V74" i="130" s="1"/>
  <c r="G74" i="130" s="1"/>
  <c r="S74" i="130"/>
  <c r="T73" i="130"/>
  <c r="S73" i="130"/>
  <c r="U73" i="130"/>
  <c r="V73" i="130"/>
  <c r="G73" i="130" s="1"/>
  <c r="T72" i="130"/>
  <c r="S72" i="130"/>
  <c r="T71" i="130"/>
  <c r="S71" i="130"/>
  <c r="T70" i="130"/>
  <c r="S70" i="130"/>
  <c r="T69" i="130"/>
  <c r="S69" i="130"/>
  <c r="T68" i="130"/>
  <c r="S68" i="130"/>
  <c r="U68" i="130"/>
  <c r="V68" i="130" s="1"/>
  <c r="G68" i="130" s="1"/>
  <c r="T67" i="130"/>
  <c r="S67" i="130"/>
  <c r="T66" i="130"/>
  <c r="U66" i="130" s="1"/>
  <c r="V66" i="130" s="1"/>
  <c r="G66" i="130" s="1"/>
  <c r="S66" i="130"/>
  <c r="T65" i="130"/>
  <c r="S65" i="130"/>
  <c r="T64" i="130"/>
  <c r="S64" i="130"/>
  <c r="T63" i="130"/>
  <c r="S63" i="130"/>
  <c r="U63" i="130"/>
  <c r="V63" i="130"/>
  <c r="G63" i="130" s="1"/>
  <c r="T62" i="130"/>
  <c r="S62" i="130"/>
  <c r="U62" i="130"/>
  <c r="T61" i="130"/>
  <c r="S61" i="130"/>
  <c r="U61" i="130"/>
  <c r="V61" i="130"/>
  <c r="G61" i="130" s="1"/>
  <c r="T57" i="130"/>
  <c r="S57" i="130"/>
  <c r="T54" i="130"/>
  <c r="S54" i="130"/>
  <c r="T53" i="130"/>
  <c r="S53" i="130"/>
  <c r="T52" i="130"/>
  <c r="S52" i="130"/>
  <c r="T51" i="130"/>
  <c r="S51" i="130"/>
  <c r="T50" i="130"/>
  <c r="S50" i="130"/>
  <c r="T49" i="130"/>
  <c r="S49" i="130"/>
  <c r="T48" i="130"/>
  <c r="S48" i="130"/>
  <c r="T47" i="130"/>
  <c r="S47" i="130"/>
  <c r="T46" i="130"/>
  <c r="S46" i="130"/>
  <c r="T45" i="130"/>
  <c r="S45" i="130"/>
  <c r="U45" i="130"/>
  <c r="V45" i="130" s="1"/>
  <c r="G45" i="130" s="1"/>
  <c r="T44" i="130"/>
  <c r="S44" i="130"/>
  <c r="T43" i="130"/>
  <c r="S43" i="130"/>
  <c r="T42" i="130"/>
  <c r="U42" i="130" s="1"/>
  <c r="V42" i="130" s="1"/>
  <c r="G42" i="130" s="1"/>
  <c r="S42" i="130"/>
  <c r="T41" i="130"/>
  <c r="S41" i="130"/>
  <c r="T40" i="130"/>
  <c r="S40" i="130"/>
  <c r="T36" i="130"/>
  <c r="S36" i="130"/>
  <c r="T33" i="130"/>
  <c r="S33" i="130"/>
  <c r="T32" i="130"/>
  <c r="S32" i="130"/>
  <c r="T31" i="130"/>
  <c r="S31" i="130"/>
  <c r="U31" i="130"/>
  <c r="V31" i="130" s="1"/>
  <c r="G31" i="130" s="1"/>
  <c r="T30" i="130"/>
  <c r="S30" i="130"/>
  <c r="U30" i="130" s="1"/>
  <c r="T29" i="130"/>
  <c r="S29" i="130"/>
  <c r="T28" i="130"/>
  <c r="S28" i="130"/>
  <c r="T27" i="130"/>
  <c r="S27" i="130"/>
  <c r="T26" i="130"/>
  <c r="S26" i="130"/>
  <c r="T25" i="130"/>
  <c r="S25" i="130"/>
  <c r="T24" i="130"/>
  <c r="S24" i="130"/>
  <c r="T23" i="130"/>
  <c r="S23" i="130"/>
  <c r="T22" i="130"/>
  <c r="S22" i="130"/>
  <c r="T21" i="130"/>
  <c r="S21" i="130"/>
  <c r="U21" i="130"/>
  <c r="V21" i="130"/>
  <c r="G21" i="130" s="1"/>
  <c r="T20" i="130"/>
  <c r="S20" i="130"/>
  <c r="T19" i="130"/>
  <c r="U19" i="130" s="1"/>
  <c r="V19" i="130" s="1"/>
  <c r="G19" i="130" s="1"/>
  <c r="S19" i="130"/>
  <c r="T15" i="130"/>
  <c r="S15" i="130"/>
  <c r="G427" i="130"/>
  <c r="G423" i="130"/>
  <c r="G419" i="130"/>
  <c r="G363" i="130"/>
  <c r="G347" i="130"/>
  <c r="G345" i="130"/>
  <c r="G343" i="130"/>
  <c r="G339" i="130"/>
  <c r="G337" i="130"/>
  <c r="G335" i="130"/>
  <c r="G320" i="130"/>
  <c r="G316" i="130"/>
  <c r="G296" i="130"/>
  <c r="G282" i="130"/>
  <c r="G274" i="130"/>
  <c r="G219" i="130"/>
  <c r="G211" i="130"/>
  <c r="T432" i="129"/>
  <c r="S432" i="129"/>
  <c r="U432" i="129"/>
  <c r="V432" i="129"/>
  <c r="T431" i="129"/>
  <c r="S431" i="129"/>
  <c r="T430" i="129"/>
  <c r="U430" i="129" s="1"/>
  <c r="V430" i="129" s="1"/>
  <c r="G430" i="129" s="1"/>
  <c r="S430" i="129"/>
  <c r="T429" i="129"/>
  <c r="S429" i="129"/>
  <c r="T428" i="129"/>
  <c r="S428" i="129"/>
  <c r="U428" i="129"/>
  <c r="V428" i="129"/>
  <c r="T427" i="129"/>
  <c r="S427" i="129"/>
  <c r="U427" i="129"/>
  <c r="V427" i="129"/>
  <c r="G427" i="129" s="1"/>
  <c r="T426" i="129"/>
  <c r="S426" i="129"/>
  <c r="U426" i="129"/>
  <c r="V426" i="129" s="1"/>
  <c r="G426" i="129" s="1"/>
  <c r="T425" i="129"/>
  <c r="S425" i="129"/>
  <c r="T424" i="129"/>
  <c r="U424" i="129" s="1"/>
  <c r="V424" i="129" s="1"/>
  <c r="S424" i="129"/>
  <c r="T423" i="129"/>
  <c r="U423" i="129" s="1"/>
  <c r="V423" i="129" s="1"/>
  <c r="S423" i="129"/>
  <c r="T422" i="129"/>
  <c r="U422" i="129" s="1"/>
  <c r="V422" i="129" s="1"/>
  <c r="S422" i="129"/>
  <c r="T421" i="129"/>
  <c r="S421" i="129"/>
  <c r="T420" i="129"/>
  <c r="S420" i="129"/>
  <c r="U420" i="129"/>
  <c r="V420" i="129" s="1"/>
  <c r="G420" i="129" s="1"/>
  <c r="T419" i="129"/>
  <c r="S419" i="129"/>
  <c r="U419" i="129"/>
  <c r="V419" i="129" s="1"/>
  <c r="T418" i="129"/>
  <c r="S418" i="129"/>
  <c r="U418" i="129"/>
  <c r="V418" i="129" s="1"/>
  <c r="T414" i="129"/>
  <c r="S414" i="129"/>
  <c r="T411" i="129"/>
  <c r="U411" i="129" s="1"/>
  <c r="V411" i="129" s="1"/>
  <c r="G411" i="129" s="1"/>
  <c r="S411" i="129"/>
  <c r="T410" i="129"/>
  <c r="S410" i="129"/>
  <c r="U410" i="129"/>
  <c r="V410" i="129"/>
  <c r="G410" i="129" s="1"/>
  <c r="T409" i="129"/>
  <c r="S409" i="129"/>
  <c r="U409" i="129"/>
  <c r="V409" i="129" s="1"/>
  <c r="G409" i="129" s="1"/>
  <c r="T408" i="129"/>
  <c r="S408" i="129"/>
  <c r="T407" i="129"/>
  <c r="U407" i="129" s="1"/>
  <c r="V407" i="129" s="1"/>
  <c r="G407" i="129" s="1"/>
  <c r="S407" i="129"/>
  <c r="T406" i="129"/>
  <c r="S406" i="129"/>
  <c r="U406" i="129"/>
  <c r="V406" i="129"/>
  <c r="G406" i="129" s="1"/>
  <c r="T405" i="129"/>
  <c r="S405" i="129"/>
  <c r="U405" i="129"/>
  <c r="V405" i="129" s="1"/>
  <c r="G405" i="129" s="1"/>
  <c r="T404" i="129"/>
  <c r="U404" i="129" s="1"/>
  <c r="V404" i="129" s="1"/>
  <c r="G404" i="129" s="1"/>
  <c r="S404" i="129"/>
  <c r="T403" i="129"/>
  <c r="U403" i="129" s="1"/>
  <c r="V403" i="129" s="1"/>
  <c r="G403" i="129" s="1"/>
  <c r="S403" i="129"/>
  <c r="T402" i="129"/>
  <c r="U402" i="129" s="1"/>
  <c r="V402" i="129" s="1"/>
  <c r="S402" i="129"/>
  <c r="G402" i="129"/>
  <c r="T401" i="129"/>
  <c r="S401" i="129"/>
  <c r="U401" i="129"/>
  <c r="V401" i="129"/>
  <c r="G401" i="129" s="1"/>
  <c r="T400" i="129"/>
  <c r="S400" i="129"/>
  <c r="U400" i="129"/>
  <c r="V400" i="129" s="1"/>
  <c r="G400" i="129" s="1"/>
  <c r="T399" i="129"/>
  <c r="S399" i="129"/>
  <c r="U399" i="129"/>
  <c r="V399" i="129" s="1"/>
  <c r="T398" i="129"/>
  <c r="S398" i="129"/>
  <c r="U398" i="129"/>
  <c r="V398" i="129" s="1"/>
  <c r="G398" i="129" s="1"/>
  <c r="T397" i="129"/>
  <c r="U397" i="129" s="1"/>
  <c r="S397" i="129"/>
  <c r="T393" i="129"/>
  <c r="S393" i="129"/>
  <c r="T390" i="129"/>
  <c r="U390" i="129" s="1"/>
  <c r="V390" i="129" s="1"/>
  <c r="S390" i="129"/>
  <c r="T389" i="129"/>
  <c r="U389" i="129" s="1"/>
  <c r="V389" i="129" s="1"/>
  <c r="S389" i="129"/>
  <c r="T388" i="129"/>
  <c r="U388" i="129" s="1"/>
  <c r="V388" i="129" s="1"/>
  <c r="G388" i="129" s="1"/>
  <c r="S388" i="129"/>
  <c r="T387" i="129"/>
  <c r="S387" i="129"/>
  <c r="T386" i="129"/>
  <c r="S386" i="129"/>
  <c r="U386" i="129"/>
  <c r="V386" i="129" s="1"/>
  <c r="G386" i="129" s="1"/>
  <c r="T385" i="129"/>
  <c r="S385" i="129"/>
  <c r="U385" i="129"/>
  <c r="V385" i="129" s="1"/>
  <c r="T384" i="129"/>
  <c r="S384" i="129"/>
  <c r="U384" i="129"/>
  <c r="V384" i="129" s="1"/>
  <c r="T383" i="129"/>
  <c r="S383" i="129"/>
  <c r="T382" i="129"/>
  <c r="U382" i="129" s="1"/>
  <c r="V382" i="129" s="1"/>
  <c r="G382" i="129" s="1"/>
  <c r="S382" i="129"/>
  <c r="T381" i="129"/>
  <c r="U381" i="129" s="1"/>
  <c r="V381" i="129" s="1"/>
  <c r="S381" i="129"/>
  <c r="T380" i="129"/>
  <c r="U380" i="129" s="1"/>
  <c r="V380" i="129" s="1"/>
  <c r="S380" i="129"/>
  <c r="T379" i="129"/>
  <c r="S379" i="129"/>
  <c r="T378" i="129"/>
  <c r="S378" i="129"/>
  <c r="U378" i="129"/>
  <c r="V378" i="129" s="1"/>
  <c r="T377" i="129"/>
  <c r="S377" i="129"/>
  <c r="U377" i="129"/>
  <c r="V377" i="129" s="1"/>
  <c r="G377" i="129" s="1"/>
  <c r="T376" i="129"/>
  <c r="S376" i="129"/>
  <c r="U376" i="129"/>
  <c r="V376" i="129" s="1"/>
  <c r="T372" i="129"/>
  <c r="S372" i="129"/>
  <c r="T369" i="129"/>
  <c r="U369" i="129" s="1"/>
  <c r="V369" i="129" s="1"/>
  <c r="S369" i="129"/>
  <c r="T368" i="129"/>
  <c r="U368" i="129" s="1"/>
  <c r="V368" i="129" s="1"/>
  <c r="S368" i="129"/>
  <c r="T367" i="129"/>
  <c r="U367" i="129" s="1"/>
  <c r="V367" i="129" s="1"/>
  <c r="G367" i="129" s="1"/>
  <c r="S367" i="129"/>
  <c r="T366" i="129"/>
  <c r="S366" i="129"/>
  <c r="T365" i="129"/>
  <c r="S365" i="129"/>
  <c r="U365" i="129"/>
  <c r="V365" i="129" s="1"/>
  <c r="T364" i="129"/>
  <c r="S364" i="129"/>
  <c r="U364" i="129"/>
  <c r="V364" i="129" s="1"/>
  <c r="T363" i="129"/>
  <c r="S363" i="129"/>
  <c r="U363" i="129"/>
  <c r="V363" i="129" s="1"/>
  <c r="T362" i="129"/>
  <c r="S362" i="129"/>
  <c r="T361" i="129"/>
  <c r="U361" i="129" s="1"/>
  <c r="V361" i="129" s="1"/>
  <c r="G361" i="129" s="1"/>
  <c r="S361" i="129"/>
  <c r="T360" i="129"/>
  <c r="U360" i="129" s="1"/>
  <c r="V360" i="129" s="1"/>
  <c r="S360" i="129"/>
  <c r="T359" i="129"/>
  <c r="U359" i="129" s="1"/>
  <c r="V359" i="129" s="1"/>
  <c r="S359" i="129"/>
  <c r="T358" i="129"/>
  <c r="S358" i="129"/>
  <c r="T357" i="129"/>
  <c r="S357" i="129"/>
  <c r="U357" i="129"/>
  <c r="V357" i="129" s="1"/>
  <c r="T356" i="129"/>
  <c r="S356" i="129"/>
  <c r="U356" i="129"/>
  <c r="V356" i="129" s="1"/>
  <c r="G356" i="129" s="1"/>
  <c r="T355" i="129"/>
  <c r="S355" i="129"/>
  <c r="U355" i="129"/>
  <c r="V355" i="129" s="1"/>
  <c r="T351" i="129"/>
  <c r="S351" i="129"/>
  <c r="T348" i="129"/>
  <c r="U348" i="129" s="1"/>
  <c r="V348" i="129" s="1"/>
  <c r="S348" i="129"/>
  <c r="T347" i="129"/>
  <c r="U347" i="129" s="1"/>
  <c r="V347" i="129" s="1"/>
  <c r="G347" i="129" s="1"/>
  <c r="S347" i="129"/>
  <c r="T346" i="129"/>
  <c r="S346" i="129"/>
  <c r="U346" i="129" s="1"/>
  <c r="V346" i="129" s="1"/>
  <c r="G346" i="129" s="1"/>
  <c r="T345" i="129"/>
  <c r="S345" i="129"/>
  <c r="T344" i="129"/>
  <c r="U344" i="129" s="1"/>
  <c r="V344" i="129" s="1"/>
  <c r="G344" i="129" s="1"/>
  <c r="S344" i="129"/>
  <c r="T343" i="129"/>
  <c r="U343" i="129" s="1"/>
  <c r="V343" i="129" s="1"/>
  <c r="G343" i="129" s="1"/>
  <c r="S343" i="129"/>
  <c r="T342" i="129"/>
  <c r="U342" i="129" s="1"/>
  <c r="V342" i="129" s="1"/>
  <c r="G342" i="129" s="1"/>
  <c r="S342" i="129"/>
  <c r="T341" i="129"/>
  <c r="S341" i="129"/>
  <c r="T340" i="129"/>
  <c r="S340" i="129"/>
  <c r="U340" i="129"/>
  <c r="V340" i="129" s="1"/>
  <c r="T339" i="129"/>
  <c r="S339" i="129"/>
  <c r="U339" i="129"/>
  <c r="V339" i="129" s="1"/>
  <c r="G339" i="129" s="1"/>
  <c r="T338" i="129"/>
  <c r="U338" i="129" s="1"/>
  <c r="V338" i="129" s="1"/>
  <c r="S338" i="129"/>
  <c r="T337" i="129"/>
  <c r="S337" i="129"/>
  <c r="T336" i="129"/>
  <c r="S336" i="129"/>
  <c r="U336" i="129" s="1"/>
  <c r="V336" i="129"/>
  <c r="G336" i="129" s="1"/>
  <c r="T335" i="129"/>
  <c r="S335" i="129"/>
  <c r="U335" i="129" s="1"/>
  <c r="V335" i="129" s="1"/>
  <c r="G335" i="129" s="1"/>
  <c r="T334" i="129"/>
  <c r="S334" i="129"/>
  <c r="U334" i="129"/>
  <c r="V334" i="129" s="1"/>
  <c r="T330" i="129"/>
  <c r="S330" i="129"/>
  <c r="T327" i="129"/>
  <c r="U327" i="129" s="1"/>
  <c r="V327" i="129" s="1"/>
  <c r="S327" i="129"/>
  <c r="T326" i="129"/>
  <c r="U326" i="129" s="1"/>
  <c r="V326" i="129" s="1"/>
  <c r="G326" i="129" s="1"/>
  <c r="S326" i="129"/>
  <c r="T325" i="129"/>
  <c r="S325" i="129"/>
  <c r="U325" i="129" s="1"/>
  <c r="V325" i="129"/>
  <c r="G325" i="129" s="1"/>
  <c r="T324" i="129"/>
  <c r="S324" i="129"/>
  <c r="U324" i="129"/>
  <c r="V324" i="129" s="1"/>
  <c r="G324" i="129" s="1"/>
  <c r="T323" i="129"/>
  <c r="U323" i="129" s="1"/>
  <c r="V323" i="129" s="1"/>
  <c r="S323" i="129"/>
  <c r="T322" i="129"/>
  <c r="U322" i="129" s="1"/>
  <c r="V322" i="129" s="1"/>
  <c r="G322" i="129" s="1"/>
  <c r="S322" i="129"/>
  <c r="T321" i="129"/>
  <c r="U321" i="129" s="1"/>
  <c r="V321" i="129" s="1"/>
  <c r="G321" i="129" s="1"/>
  <c r="S321" i="129"/>
  <c r="T320" i="129"/>
  <c r="S320" i="129"/>
  <c r="U320" i="129" s="1"/>
  <c r="V320" i="129" s="1"/>
  <c r="G320" i="129" s="1"/>
  <c r="T319" i="129"/>
  <c r="S319" i="129"/>
  <c r="U319" i="129"/>
  <c r="V319" i="129" s="1"/>
  <c r="G319" i="129" s="1"/>
  <c r="T318" i="129"/>
  <c r="S318" i="129"/>
  <c r="U318" i="129"/>
  <c r="V318" i="129" s="1"/>
  <c r="G318" i="129" s="1"/>
  <c r="T317" i="129"/>
  <c r="U317" i="129" s="1"/>
  <c r="V317" i="129" s="1"/>
  <c r="G317" i="129" s="1"/>
  <c r="S317" i="129"/>
  <c r="T316" i="129"/>
  <c r="U316" i="129" s="1"/>
  <c r="V316" i="129" s="1"/>
  <c r="S316" i="129"/>
  <c r="G316" i="129"/>
  <c r="T315" i="129"/>
  <c r="S315" i="129"/>
  <c r="U315" i="129" s="1"/>
  <c r="V315" i="129" s="1"/>
  <c r="G315" i="129" s="1"/>
  <c r="T314" i="129"/>
  <c r="S314" i="129"/>
  <c r="U314" i="129" s="1"/>
  <c r="V314" i="129"/>
  <c r="G314" i="129" s="1"/>
  <c r="T313" i="129"/>
  <c r="S313" i="129"/>
  <c r="U313" i="129"/>
  <c r="T309" i="129"/>
  <c r="S309" i="129"/>
  <c r="T306" i="129"/>
  <c r="U306" i="129" s="1"/>
  <c r="V306" i="129" s="1"/>
  <c r="G306" i="129" s="1"/>
  <c r="S306" i="129"/>
  <c r="T305" i="129"/>
  <c r="S305" i="129"/>
  <c r="T304" i="129"/>
  <c r="S304" i="129"/>
  <c r="T303" i="129"/>
  <c r="S303" i="129"/>
  <c r="T302" i="129"/>
  <c r="S302" i="129"/>
  <c r="U302" i="129"/>
  <c r="V302" i="129" s="1"/>
  <c r="G302" i="129" s="1"/>
  <c r="T301" i="129"/>
  <c r="S301" i="129"/>
  <c r="T300" i="129"/>
  <c r="S300" i="129"/>
  <c r="T299" i="129"/>
  <c r="S299" i="129"/>
  <c r="T298" i="129"/>
  <c r="U298" i="129" s="1"/>
  <c r="V298" i="129" s="1"/>
  <c r="S298" i="129"/>
  <c r="G298" i="129"/>
  <c r="T297" i="129"/>
  <c r="S297" i="129"/>
  <c r="T296" i="129"/>
  <c r="S296" i="129"/>
  <c r="T295" i="129"/>
  <c r="S295" i="129"/>
  <c r="U295" i="129" s="1"/>
  <c r="V295" i="129"/>
  <c r="G295" i="129" s="1"/>
  <c r="T294" i="129"/>
  <c r="S294" i="129"/>
  <c r="U294" i="129"/>
  <c r="V294" i="129" s="1"/>
  <c r="G294" i="129" s="1"/>
  <c r="T293" i="129"/>
  <c r="S293" i="129"/>
  <c r="T292" i="129"/>
  <c r="S292" i="129"/>
  <c r="T288" i="129"/>
  <c r="S288" i="129"/>
  <c r="T285" i="129"/>
  <c r="S285" i="129"/>
  <c r="U285" i="129" s="1"/>
  <c r="V285" i="129"/>
  <c r="G285" i="129" s="1"/>
  <c r="T284" i="129"/>
  <c r="S284" i="129"/>
  <c r="T283" i="129"/>
  <c r="S283" i="129"/>
  <c r="T282" i="129"/>
  <c r="S282" i="129"/>
  <c r="U282" i="129"/>
  <c r="V282" i="129" s="1"/>
  <c r="T281" i="129"/>
  <c r="S281" i="129"/>
  <c r="U281" i="129"/>
  <c r="V281" i="129" s="1"/>
  <c r="G281" i="129" s="1"/>
  <c r="T280" i="129"/>
  <c r="S280" i="129"/>
  <c r="T279" i="129"/>
  <c r="S279" i="129"/>
  <c r="T278" i="129"/>
  <c r="S278" i="129"/>
  <c r="T277" i="129"/>
  <c r="S277" i="129"/>
  <c r="T276" i="129"/>
  <c r="S276" i="129"/>
  <c r="T275" i="129"/>
  <c r="S275" i="129"/>
  <c r="T274" i="129"/>
  <c r="U274" i="129" s="1"/>
  <c r="V274" i="129" s="1"/>
  <c r="G274" i="129" s="1"/>
  <c r="S274" i="129"/>
  <c r="T273" i="129"/>
  <c r="U273" i="129" s="1"/>
  <c r="V273" i="129" s="1"/>
  <c r="G273" i="129" s="1"/>
  <c r="S273" i="129"/>
  <c r="T272" i="129"/>
  <c r="S272" i="129"/>
  <c r="T271" i="129"/>
  <c r="S271" i="129"/>
  <c r="T267" i="129"/>
  <c r="S267" i="129"/>
  <c r="T264" i="129"/>
  <c r="U264" i="129" s="1"/>
  <c r="V264" i="129" s="1"/>
  <c r="G264" i="129" s="1"/>
  <c r="S264" i="129"/>
  <c r="T263" i="129"/>
  <c r="S263" i="129"/>
  <c r="T262" i="129"/>
  <c r="S262" i="129"/>
  <c r="T261" i="129"/>
  <c r="U261" i="129" s="1"/>
  <c r="V261" i="129" s="1"/>
  <c r="S261" i="129"/>
  <c r="T260" i="129"/>
  <c r="U260" i="129" s="1"/>
  <c r="V260" i="129" s="1"/>
  <c r="G260" i="129" s="1"/>
  <c r="S260" i="129"/>
  <c r="T259" i="129"/>
  <c r="S259" i="129"/>
  <c r="T258" i="129"/>
  <c r="S258" i="129"/>
  <c r="T257" i="129"/>
  <c r="S257" i="129"/>
  <c r="U257" i="129" s="1"/>
  <c r="V257" i="129" s="1"/>
  <c r="G257" i="129" s="1"/>
  <c r="T256" i="129"/>
  <c r="S256" i="129"/>
  <c r="U256" i="129" s="1"/>
  <c r="V256" i="129"/>
  <c r="G256" i="129" s="1"/>
  <c r="T255" i="129"/>
  <c r="S255" i="129"/>
  <c r="T254" i="129"/>
  <c r="S254" i="129"/>
  <c r="T253" i="129"/>
  <c r="S253" i="129"/>
  <c r="U253" i="129"/>
  <c r="V253" i="129" s="1"/>
  <c r="T252" i="129"/>
  <c r="S252" i="129"/>
  <c r="U252" i="129"/>
  <c r="V252" i="129" s="1"/>
  <c r="G252" i="129" s="1"/>
  <c r="T251" i="129"/>
  <c r="S251" i="129"/>
  <c r="T250" i="129"/>
  <c r="S250" i="129"/>
  <c r="T246" i="129"/>
  <c r="S246" i="129"/>
  <c r="T243" i="129"/>
  <c r="S243" i="129"/>
  <c r="U243" i="129" s="1"/>
  <c r="V243" i="129" s="1"/>
  <c r="G243" i="129" s="1"/>
  <c r="T242" i="129"/>
  <c r="S242" i="129"/>
  <c r="U242" i="129"/>
  <c r="V242" i="129" s="1"/>
  <c r="G242" i="129" s="1"/>
  <c r="T241" i="129"/>
  <c r="S241" i="129"/>
  <c r="T240" i="129"/>
  <c r="U240" i="129" s="1"/>
  <c r="V240" i="129" s="1"/>
  <c r="G240" i="129" s="1"/>
  <c r="S240" i="129"/>
  <c r="T239" i="129"/>
  <c r="U239" i="129" s="1"/>
  <c r="V239" i="129" s="1"/>
  <c r="G239" i="129" s="1"/>
  <c r="S239" i="129"/>
  <c r="T238" i="129"/>
  <c r="S238" i="129"/>
  <c r="U238" i="129" s="1"/>
  <c r="V238" i="129"/>
  <c r="G238" i="129" s="1"/>
  <c r="T237" i="129"/>
  <c r="S237" i="129"/>
  <c r="U237" i="129"/>
  <c r="V237" i="129" s="1"/>
  <c r="G237" i="129" s="1"/>
  <c r="T236" i="129"/>
  <c r="U236" i="129" s="1"/>
  <c r="V236" i="129" s="1"/>
  <c r="G236" i="129" s="1"/>
  <c r="S236" i="129"/>
  <c r="T235" i="129"/>
  <c r="U235" i="129" s="1"/>
  <c r="V235" i="129" s="1"/>
  <c r="G235" i="129" s="1"/>
  <c r="S235" i="129"/>
  <c r="T234" i="129"/>
  <c r="U234" i="129" s="1"/>
  <c r="V234" i="129" s="1"/>
  <c r="G234" i="129" s="1"/>
  <c r="S234" i="129"/>
  <c r="T233" i="129"/>
  <c r="S233" i="129"/>
  <c r="U233" i="129" s="1"/>
  <c r="V233" i="129" s="1"/>
  <c r="G233" i="129" s="1"/>
  <c r="T232" i="129"/>
  <c r="S232" i="129"/>
  <c r="U232" i="129"/>
  <c r="V232" i="129" s="1"/>
  <c r="T231" i="129"/>
  <c r="S231" i="129"/>
  <c r="U231" i="129"/>
  <c r="V231" i="129" s="1"/>
  <c r="G231" i="129" s="1"/>
  <c r="T230" i="129"/>
  <c r="U230" i="129" s="1"/>
  <c r="V230" i="129" s="1"/>
  <c r="G230" i="129" s="1"/>
  <c r="S230" i="129"/>
  <c r="T229" i="129"/>
  <c r="U229" i="129" s="1"/>
  <c r="S229" i="129"/>
  <c r="T225" i="129"/>
  <c r="S225" i="129"/>
  <c r="T222" i="129"/>
  <c r="S222" i="129"/>
  <c r="U222" i="129" s="1"/>
  <c r="V222" i="129"/>
  <c r="G222" i="129" s="1"/>
  <c r="T221" i="129"/>
  <c r="S221" i="129"/>
  <c r="T220" i="129"/>
  <c r="S220" i="129"/>
  <c r="T219" i="129"/>
  <c r="S219" i="129"/>
  <c r="U219" i="129"/>
  <c r="V219" i="129" s="1"/>
  <c r="G219" i="129" s="1"/>
  <c r="T218" i="129"/>
  <c r="U218" i="129" s="1"/>
  <c r="V218" i="129" s="1"/>
  <c r="G218" i="129" s="1"/>
  <c r="S218" i="129"/>
  <c r="T217" i="129"/>
  <c r="S217" i="129"/>
  <c r="T216" i="129"/>
  <c r="S216" i="129"/>
  <c r="T215" i="129"/>
  <c r="U215" i="129" s="1"/>
  <c r="V215" i="129" s="1"/>
  <c r="S215" i="129"/>
  <c r="G215" i="129"/>
  <c r="T214" i="129"/>
  <c r="S214" i="129"/>
  <c r="U214" i="129" s="1"/>
  <c r="V214" i="129" s="1"/>
  <c r="G214" i="129" s="1"/>
  <c r="T213" i="129"/>
  <c r="S213" i="129"/>
  <c r="T212" i="129"/>
  <c r="S212" i="129"/>
  <c r="T211" i="129"/>
  <c r="S211" i="129"/>
  <c r="U211" i="129"/>
  <c r="V211" i="129" s="1"/>
  <c r="G211" i="129" s="1"/>
  <c r="T210" i="129"/>
  <c r="S210" i="129"/>
  <c r="T209" i="129"/>
  <c r="S209" i="129"/>
  <c r="T208" i="129"/>
  <c r="S208" i="129"/>
  <c r="T204" i="129"/>
  <c r="S204" i="129"/>
  <c r="T201" i="129"/>
  <c r="S201" i="129"/>
  <c r="U201" i="129" s="1"/>
  <c r="V201" i="129" s="1"/>
  <c r="G201" i="129" s="1"/>
  <c r="T200" i="129"/>
  <c r="S200" i="129"/>
  <c r="T199" i="129"/>
  <c r="S199" i="129"/>
  <c r="T198" i="129"/>
  <c r="S198" i="129"/>
  <c r="U198" i="129"/>
  <c r="V198" i="129" s="1"/>
  <c r="G198" i="129" s="1"/>
  <c r="T197" i="129"/>
  <c r="S197" i="129"/>
  <c r="U197" i="129"/>
  <c r="V197" i="129" s="1"/>
  <c r="G197" i="129" s="1"/>
  <c r="T196" i="129"/>
  <c r="S196" i="129"/>
  <c r="T195" i="129"/>
  <c r="S195" i="129"/>
  <c r="T194" i="129"/>
  <c r="U194" i="129" s="1"/>
  <c r="V194" i="129" s="1"/>
  <c r="G194" i="129" s="1"/>
  <c r="S194" i="129"/>
  <c r="T193" i="129"/>
  <c r="U193" i="129" s="1"/>
  <c r="V193" i="129" s="1"/>
  <c r="G193" i="129" s="1"/>
  <c r="S193" i="129"/>
  <c r="T192" i="129"/>
  <c r="S192" i="129"/>
  <c r="T191" i="129"/>
  <c r="S191" i="129"/>
  <c r="T190" i="129"/>
  <c r="U190" i="129" s="1"/>
  <c r="V190" i="129" s="1"/>
  <c r="G190" i="129" s="1"/>
  <c r="S190" i="129"/>
  <c r="T189" i="129"/>
  <c r="S189" i="129"/>
  <c r="T188" i="129"/>
  <c r="S188" i="129"/>
  <c r="T187" i="129"/>
  <c r="S187" i="129"/>
  <c r="T183" i="129"/>
  <c r="S183" i="129"/>
  <c r="T180" i="129"/>
  <c r="U180" i="129" s="1"/>
  <c r="V180" i="129" s="1"/>
  <c r="S180" i="129"/>
  <c r="T179" i="129"/>
  <c r="S179" i="129"/>
  <c r="T178" i="129"/>
  <c r="S178" i="129"/>
  <c r="T177" i="129"/>
  <c r="U177" i="129" s="1"/>
  <c r="V177" i="129" s="1"/>
  <c r="G177" i="129" s="1"/>
  <c r="S177" i="129"/>
  <c r="T176" i="129"/>
  <c r="U176" i="129" s="1"/>
  <c r="V176" i="129" s="1"/>
  <c r="S176" i="129"/>
  <c r="G176" i="129"/>
  <c r="T175" i="129"/>
  <c r="S175" i="129"/>
  <c r="T174" i="129"/>
  <c r="S174" i="129"/>
  <c r="T173" i="129"/>
  <c r="S173" i="129"/>
  <c r="U173" i="129" s="1"/>
  <c r="V173" i="129" s="1"/>
  <c r="G173" i="129" s="1"/>
  <c r="T172" i="129"/>
  <c r="S172" i="129"/>
  <c r="U172" i="129" s="1"/>
  <c r="V172" i="129"/>
  <c r="G172" i="129" s="1"/>
  <c r="T171" i="129"/>
  <c r="S171" i="129"/>
  <c r="T170" i="129"/>
  <c r="S170" i="129"/>
  <c r="T169" i="129"/>
  <c r="S169" i="129"/>
  <c r="U169" i="129"/>
  <c r="V169" i="129" s="1"/>
  <c r="T168" i="129"/>
  <c r="S168" i="129"/>
  <c r="U168" i="129"/>
  <c r="V168" i="129" s="1"/>
  <c r="G168" i="129" s="1"/>
  <c r="T167" i="129"/>
  <c r="S167" i="129"/>
  <c r="T166" i="129"/>
  <c r="S166" i="129"/>
  <c r="T162" i="129"/>
  <c r="S162" i="129"/>
  <c r="T159" i="129"/>
  <c r="S159" i="129"/>
  <c r="U159" i="129" s="1"/>
  <c r="V159" i="129" s="1"/>
  <c r="G159" i="129" s="1"/>
  <c r="T158" i="129"/>
  <c r="S158" i="129"/>
  <c r="U158" i="129"/>
  <c r="V158" i="129" s="1"/>
  <c r="G158" i="129" s="1"/>
  <c r="T157" i="129"/>
  <c r="S157" i="129"/>
  <c r="T156" i="129"/>
  <c r="U156" i="129" s="1"/>
  <c r="V156" i="129" s="1"/>
  <c r="S156" i="129"/>
  <c r="T155" i="129"/>
  <c r="U155" i="129" s="1"/>
  <c r="V155" i="129" s="1"/>
  <c r="S155" i="129"/>
  <c r="G155" i="129"/>
  <c r="T154" i="129"/>
  <c r="S154" i="129"/>
  <c r="U154" i="129" s="1"/>
  <c r="V154" i="129"/>
  <c r="G154" i="129" s="1"/>
  <c r="T153" i="129"/>
  <c r="S153" i="129"/>
  <c r="U153" i="129"/>
  <c r="V153" i="129" s="1"/>
  <c r="G153" i="129" s="1"/>
  <c r="T152" i="129"/>
  <c r="U152" i="129" s="1"/>
  <c r="V152" i="129" s="1"/>
  <c r="G152" i="129" s="1"/>
  <c r="S152" i="129"/>
  <c r="T151" i="129"/>
  <c r="U151" i="129" s="1"/>
  <c r="V151" i="129" s="1"/>
  <c r="G151" i="129" s="1"/>
  <c r="S151" i="129"/>
  <c r="T150" i="129"/>
  <c r="S150" i="129"/>
  <c r="U150" i="129" s="1"/>
  <c r="V150" i="129" s="1"/>
  <c r="G150" i="129" s="1"/>
  <c r="T149" i="129"/>
  <c r="S149" i="129"/>
  <c r="U149" i="129"/>
  <c r="V149" i="129" s="1"/>
  <c r="G149" i="129" s="1"/>
  <c r="T148" i="129"/>
  <c r="S148" i="129"/>
  <c r="T147" i="129"/>
  <c r="S147" i="129"/>
  <c r="T146" i="129"/>
  <c r="U146" i="129" s="1"/>
  <c r="V146" i="129" s="1"/>
  <c r="S146" i="129"/>
  <c r="G146" i="129"/>
  <c r="T145" i="129"/>
  <c r="S145" i="129"/>
  <c r="U145" i="129" s="1"/>
  <c r="V145" i="129"/>
  <c r="G145" i="129" s="1"/>
  <c r="T141" i="129"/>
  <c r="S141" i="129"/>
  <c r="T138" i="129"/>
  <c r="S138" i="129"/>
  <c r="T137" i="129"/>
  <c r="S137" i="129"/>
  <c r="T136" i="129"/>
  <c r="S136" i="129"/>
  <c r="T135" i="129"/>
  <c r="S135" i="129"/>
  <c r="T134" i="129"/>
  <c r="U134" i="129" s="1"/>
  <c r="V134" i="129" s="1"/>
  <c r="S134" i="129"/>
  <c r="G134" i="129"/>
  <c r="T133" i="129"/>
  <c r="S133" i="129"/>
  <c r="T132" i="129"/>
  <c r="S132" i="129"/>
  <c r="T131" i="129"/>
  <c r="S131" i="129"/>
  <c r="U131" i="129" s="1"/>
  <c r="V131" i="129"/>
  <c r="G131" i="129" s="1"/>
  <c r="T130" i="129"/>
  <c r="S130" i="129"/>
  <c r="U130" i="129"/>
  <c r="V130" i="129" s="1"/>
  <c r="G130" i="129" s="1"/>
  <c r="T129" i="129"/>
  <c r="U129" i="129" s="1"/>
  <c r="V129" i="129" s="1"/>
  <c r="G129" i="129" s="1"/>
  <c r="S129" i="129"/>
  <c r="T128" i="129"/>
  <c r="U128" i="129" s="1"/>
  <c r="V128" i="129" s="1"/>
  <c r="G128" i="129" s="1"/>
  <c r="S128" i="129"/>
  <c r="T127" i="129"/>
  <c r="S127" i="129"/>
  <c r="U127" i="129" s="1"/>
  <c r="V127" i="129" s="1"/>
  <c r="G127" i="129" s="1"/>
  <c r="T126" i="129"/>
  <c r="S126" i="129"/>
  <c r="T125" i="129"/>
  <c r="U125" i="129" s="1"/>
  <c r="V125" i="129" s="1"/>
  <c r="G125" i="129" s="1"/>
  <c r="S125" i="129"/>
  <c r="T124" i="129"/>
  <c r="S124" i="129"/>
  <c r="U124" i="129" s="1"/>
  <c r="V124" i="129" s="1"/>
  <c r="G124" i="129" s="1"/>
  <c r="T120" i="129"/>
  <c r="S120" i="129"/>
  <c r="T117" i="129"/>
  <c r="S117" i="129"/>
  <c r="T116" i="129"/>
  <c r="S116" i="129"/>
  <c r="U116" i="129"/>
  <c r="V116" i="129" s="1"/>
  <c r="G116" i="129" s="1"/>
  <c r="T115" i="129"/>
  <c r="S115" i="129"/>
  <c r="T114" i="129"/>
  <c r="S114" i="129"/>
  <c r="U114" i="129" s="1"/>
  <c r="V114" i="129" s="1"/>
  <c r="T113" i="129"/>
  <c r="S113" i="129"/>
  <c r="T112" i="129"/>
  <c r="U112" i="129" s="1"/>
  <c r="V112" i="129" s="1"/>
  <c r="G112" i="129" s="1"/>
  <c r="S112" i="129"/>
  <c r="T111" i="129"/>
  <c r="S111" i="129"/>
  <c r="T110" i="129"/>
  <c r="S110" i="129"/>
  <c r="U110" i="129"/>
  <c r="V110" i="129" s="1"/>
  <c r="T109" i="129"/>
  <c r="S109" i="129"/>
  <c r="T108" i="129"/>
  <c r="U108" i="129" s="1"/>
  <c r="V108" i="129" s="1"/>
  <c r="S108" i="129"/>
  <c r="G108" i="129"/>
  <c r="T107" i="129"/>
  <c r="S107" i="129"/>
  <c r="T106" i="129"/>
  <c r="U106" i="129" s="1"/>
  <c r="V106" i="129" s="1"/>
  <c r="S106" i="129"/>
  <c r="T105" i="129"/>
  <c r="S105" i="129"/>
  <c r="T104" i="129"/>
  <c r="S104" i="129"/>
  <c r="U104" i="129" s="1"/>
  <c r="V104" i="129"/>
  <c r="G104" i="129" s="1"/>
  <c r="T103" i="129"/>
  <c r="S103" i="129"/>
  <c r="T99" i="129"/>
  <c r="S99" i="129"/>
  <c r="T96" i="129"/>
  <c r="S96" i="129"/>
  <c r="T95" i="129"/>
  <c r="U95" i="129" s="1"/>
  <c r="V95" i="129" s="1"/>
  <c r="G95" i="129" s="1"/>
  <c r="S95" i="129"/>
  <c r="T94" i="129"/>
  <c r="S94" i="129"/>
  <c r="U94" i="129" s="1"/>
  <c r="V94" i="129"/>
  <c r="G94" i="129" s="1"/>
  <c r="T93" i="129"/>
  <c r="S93" i="129"/>
  <c r="U93" i="129"/>
  <c r="V93" i="129" s="1"/>
  <c r="G93" i="129" s="1"/>
  <c r="T92" i="129"/>
  <c r="U92" i="129" s="1"/>
  <c r="V92" i="129" s="1"/>
  <c r="G92" i="129" s="1"/>
  <c r="S92" i="129"/>
  <c r="T91" i="129"/>
  <c r="U91" i="129" s="1"/>
  <c r="V91" i="129" s="1"/>
  <c r="S91" i="129"/>
  <c r="G91" i="129"/>
  <c r="T90" i="129"/>
  <c r="S90" i="129"/>
  <c r="U90" i="129" s="1"/>
  <c r="V90" i="129" s="1"/>
  <c r="G90" i="129" s="1"/>
  <c r="T89" i="129"/>
  <c r="S89" i="129"/>
  <c r="U89" i="129"/>
  <c r="V89" i="129" s="1"/>
  <c r="G89" i="129" s="1"/>
  <c r="T88" i="129"/>
  <c r="S88" i="129"/>
  <c r="T87" i="129"/>
  <c r="U87" i="129" s="1"/>
  <c r="V87" i="129" s="1"/>
  <c r="S87" i="129"/>
  <c r="G87" i="129"/>
  <c r="T86" i="129"/>
  <c r="S86" i="129"/>
  <c r="U86" i="129" s="1"/>
  <c r="V86" i="129"/>
  <c r="G86" i="129" s="1"/>
  <c r="T85" i="129"/>
  <c r="S85" i="129"/>
  <c r="U85" i="129"/>
  <c r="V85" i="129" s="1"/>
  <c r="G85" i="129" s="1"/>
  <c r="T84" i="129"/>
  <c r="U84" i="129" s="1"/>
  <c r="V84" i="129" s="1"/>
  <c r="G84" i="129" s="1"/>
  <c r="S84" i="129"/>
  <c r="T83" i="129"/>
  <c r="S83" i="129"/>
  <c r="T82" i="129"/>
  <c r="S82" i="129"/>
  <c r="U82" i="129"/>
  <c r="V82" i="129" s="1"/>
  <c r="G82" i="129" s="1"/>
  <c r="T78" i="129"/>
  <c r="S78" i="129"/>
  <c r="T75" i="129"/>
  <c r="S75" i="129"/>
  <c r="U75" i="129" s="1"/>
  <c r="V75" i="129" s="1"/>
  <c r="G75" i="129" s="1"/>
  <c r="T74" i="129"/>
  <c r="S74" i="129"/>
  <c r="U74" i="129"/>
  <c r="V74" i="129" s="1"/>
  <c r="G74" i="129" s="1"/>
  <c r="T73" i="129"/>
  <c r="S73" i="129"/>
  <c r="T72" i="129"/>
  <c r="U72" i="129" s="1"/>
  <c r="V72" i="129" s="1"/>
  <c r="G72" i="129" s="1"/>
  <c r="S72" i="129"/>
  <c r="T71" i="129"/>
  <c r="S71" i="129"/>
  <c r="U71" i="129" s="1"/>
  <c r="V71" i="129"/>
  <c r="G71" i="129" s="1"/>
  <c r="T70" i="129"/>
  <c r="S70" i="129"/>
  <c r="U70" i="129"/>
  <c r="V70" i="129" s="1"/>
  <c r="G70" i="129" s="1"/>
  <c r="T69" i="129"/>
  <c r="U69" i="129" s="1"/>
  <c r="V69" i="129" s="1"/>
  <c r="G69" i="129" s="1"/>
  <c r="S69" i="129"/>
  <c r="T68" i="129"/>
  <c r="U68" i="129" s="1"/>
  <c r="V68" i="129" s="1"/>
  <c r="S68" i="129"/>
  <c r="G68" i="129"/>
  <c r="T67" i="129"/>
  <c r="S67" i="129"/>
  <c r="U67" i="129" s="1"/>
  <c r="V67" i="129" s="1"/>
  <c r="G67" i="129" s="1"/>
  <c r="T66" i="129"/>
  <c r="S66" i="129"/>
  <c r="U66" i="129"/>
  <c r="V66" i="129" s="1"/>
  <c r="G66" i="129" s="1"/>
  <c r="T65" i="129"/>
  <c r="S65" i="129"/>
  <c r="T64" i="129"/>
  <c r="U64" i="129" s="1"/>
  <c r="V64" i="129" s="1"/>
  <c r="S64" i="129"/>
  <c r="G64" i="129"/>
  <c r="T63" i="129"/>
  <c r="S63" i="129"/>
  <c r="U63" i="129" s="1"/>
  <c r="V63" i="129"/>
  <c r="G63" i="129" s="1"/>
  <c r="T62" i="129"/>
  <c r="S62" i="129"/>
  <c r="U62" i="129"/>
  <c r="V62" i="129" s="1"/>
  <c r="G62" i="129" s="1"/>
  <c r="T61" i="129"/>
  <c r="U61" i="129" s="1"/>
  <c r="S61" i="129"/>
  <c r="T57" i="129"/>
  <c r="S57" i="129"/>
  <c r="T54" i="129"/>
  <c r="S54" i="129"/>
  <c r="T53" i="129"/>
  <c r="S53" i="129"/>
  <c r="U53" i="129"/>
  <c r="V53" i="129" s="1"/>
  <c r="G53" i="129" s="1"/>
  <c r="T52" i="129"/>
  <c r="S52" i="129"/>
  <c r="T51" i="129"/>
  <c r="S51" i="129"/>
  <c r="T50" i="129"/>
  <c r="S50" i="129"/>
  <c r="T49" i="129"/>
  <c r="S49" i="129"/>
  <c r="T48" i="129"/>
  <c r="S48" i="129"/>
  <c r="T47" i="129"/>
  <c r="S47" i="129"/>
  <c r="T46" i="129"/>
  <c r="S46" i="129"/>
  <c r="T45" i="129"/>
  <c r="U45" i="129" s="1"/>
  <c r="V45" i="129" s="1"/>
  <c r="G45" i="129" s="1"/>
  <c r="S45" i="129"/>
  <c r="T44" i="129"/>
  <c r="S44" i="129"/>
  <c r="U44" i="129"/>
  <c r="V44" i="129" s="1"/>
  <c r="G44" i="129" s="1"/>
  <c r="T43" i="129"/>
  <c r="S43" i="129"/>
  <c r="T42" i="129"/>
  <c r="S42" i="129"/>
  <c r="T41" i="129"/>
  <c r="S41" i="129"/>
  <c r="T40" i="129"/>
  <c r="S40" i="129"/>
  <c r="U40" i="129"/>
  <c r="V40" i="129" s="1"/>
  <c r="G40" i="129" s="1"/>
  <c r="T36" i="129"/>
  <c r="S36" i="129"/>
  <c r="T33" i="129"/>
  <c r="S33" i="129"/>
  <c r="T32" i="129"/>
  <c r="S32" i="129"/>
  <c r="U32" i="129" s="1"/>
  <c r="V32" i="129" s="1"/>
  <c r="G32" i="129" s="1"/>
  <c r="T31" i="129"/>
  <c r="S31" i="129"/>
  <c r="U31" i="129" s="1"/>
  <c r="V31" i="129" s="1"/>
  <c r="G31" i="129" s="1"/>
  <c r="T30" i="129"/>
  <c r="S30" i="129"/>
  <c r="T29" i="129"/>
  <c r="S29" i="129"/>
  <c r="T28" i="129"/>
  <c r="S28" i="129"/>
  <c r="T27" i="129"/>
  <c r="S27" i="129"/>
  <c r="U27" i="129"/>
  <c r="V27" i="129"/>
  <c r="G27" i="129" s="1"/>
  <c r="T26" i="129"/>
  <c r="S26" i="129"/>
  <c r="U26" i="129"/>
  <c r="V26" i="129" s="1"/>
  <c r="G26" i="129" s="1"/>
  <c r="T25" i="129"/>
  <c r="U25" i="129" s="1"/>
  <c r="V25" i="129" s="1"/>
  <c r="G25" i="129" s="1"/>
  <c r="S25" i="129"/>
  <c r="T24" i="129"/>
  <c r="U24" i="129" s="1"/>
  <c r="V24" i="129" s="1"/>
  <c r="G24" i="129" s="1"/>
  <c r="S24" i="129"/>
  <c r="T23" i="129"/>
  <c r="U23" i="129" s="1"/>
  <c r="V23" i="129" s="1"/>
  <c r="G23" i="129" s="1"/>
  <c r="S23" i="129"/>
  <c r="T22" i="129"/>
  <c r="S22" i="129"/>
  <c r="U22" i="129" s="1"/>
  <c r="V22" i="129"/>
  <c r="G22" i="129" s="1"/>
  <c r="T21" i="129"/>
  <c r="S21" i="129"/>
  <c r="T20" i="129"/>
  <c r="S20" i="129"/>
  <c r="T19" i="129"/>
  <c r="S19" i="129"/>
  <c r="T15" i="129"/>
  <c r="S15" i="129"/>
  <c r="G432" i="129"/>
  <c r="G428" i="129"/>
  <c r="G424" i="129"/>
  <c r="G423" i="129"/>
  <c r="G422" i="129"/>
  <c r="G419" i="129"/>
  <c r="G418" i="129"/>
  <c r="G399" i="129"/>
  <c r="G390" i="129"/>
  <c r="G389" i="129"/>
  <c r="G385" i="129"/>
  <c r="G384" i="129"/>
  <c r="G381" i="129"/>
  <c r="G380" i="129"/>
  <c r="G378" i="129"/>
  <c r="G376" i="129"/>
  <c r="G369" i="129"/>
  <c r="G368" i="129"/>
  <c r="G365" i="129"/>
  <c r="G364" i="129"/>
  <c r="G363" i="129"/>
  <c r="G360" i="129"/>
  <c r="G359" i="129"/>
  <c r="G357" i="129"/>
  <c r="G355" i="129"/>
  <c r="G348" i="129"/>
  <c r="G340" i="129"/>
  <c r="G338" i="129"/>
  <c r="G334" i="129"/>
  <c r="G327" i="129"/>
  <c r="G323" i="129"/>
  <c r="G282" i="129"/>
  <c r="G261" i="129"/>
  <c r="G253" i="129"/>
  <c r="G232" i="129"/>
  <c r="G180" i="129"/>
  <c r="G169" i="129"/>
  <c r="G156" i="129"/>
  <c r="G114" i="129"/>
  <c r="G110" i="129"/>
  <c r="G106" i="129"/>
  <c r="T432" i="128"/>
  <c r="S432" i="128"/>
  <c r="U432" i="128" s="1"/>
  <c r="V432" i="128" s="1"/>
  <c r="T431" i="128"/>
  <c r="S431" i="128"/>
  <c r="U431" i="128" s="1"/>
  <c r="V431" i="128" s="1"/>
  <c r="T430" i="128"/>
  <c r="S430" i="128"/>
  <c r="U430" i="128" s="1"/>
  <c r="V430" i="128" s="1"/>
  <c r="T429" i="128"/>
  <c r="S429" i="128"/>
  <c r="T428" i="128"/>
  <c r="S428" i="128"/>
  <c r="T427" i="128"/>
  <c r="U427" i="128" s="1"/>
  <c r="V427" i="128" s="1"/>
  <c r="S427" i="128"/>
  <c r="T426" i="128"/>
  <c r="S426" i="128"/>
  <c r="T425" i="128"/>
  <c r="S425" i="128"/>
  <c r="T424" i="128"/>
  <c r="S424" i="128"/>
  <c r="U424" i="128"/>
  <c r="V424" i="128" s="1"/>
  <c r="T423" i="128"/>
  <c r="S423" i="128"/>
  <c r="U423" i="128"/>
  <c r="V423" i="128" s="1"/>
  <c r="T422" i="128"/>
  <c r="S422" i="128"/>
  <c r="U422" i="128"/>
  <c r="V422" i="128" s="1"/>
  <c r="T421" i="128"/>
  <c r="S421" i="128"/>
  <c r="T420" i="128"/>
  <c r="U420" i="128" s="1"/>
  <c r="S420" i="128"/>
  <c r="V420" i="128"/>
  <c r="T419" i="128"/>
  <c r="S419" i="128"/>
  <c r="T418" i="128"/>
  <c r="U418" i="128" s="1"/>
  <c r="V418" i="128" s="1"/>
  <c r="S418" i="128"/>
  <c r="T414" i="128"/>
  <c r="S414" i="128"/>
  <c r="T411" i="128"/>
  <c r="S411" i="128"/>
  <c r="U411" i="128" s="1"/>
  <c r="V411" i="128"/>
  <c r="T410" i="128"/>
  <c r="S410" i="128"/>
  <c r="U410" i="128" s="1"/>
  <c r="V410" i="128"/>
  <c r="T409" i="128"/>
  <c r="S409" i="128"/>
  <c r="U409" i="128" s="1"/>
  <c r="V409" i="128"/>
  <c r="T408" i="128"/>
  <c r="S408" i="128"/>
  <c r="U408" i="128" s="1"/>
  <c r="V408" i="128" s="1"/>
  <c r="T407" i="128"/>
  <c r="S407" i="128"/>
  <c r="U407" i="128" s="1"/>
  <c r="V407" i="128"/>
  <c r="T406" i="128"/>
  <c r="S406" i="128"/>
  <c r="U406" i="128" s="1"/>
  <c r="V406" i="128"/>
  <c r="T405" i="128"/>
  <c r="S405" i="128"/>
  <c r="U405" i="128" s="1"/>
  <c r="V405" i="128"/>
  <c r="T404" i="128"/>
  <c r="S404" i="128"/>
  <c r="U404" i="128" s="1"/>
  <c r="V404" i="128" s="1"/>
  <c r="T403" i="128"/>
  <c r="S403" i="128"/>
  <c r="U403" i="128" s="1"/>
  <c r="V403" i="128"/>
  <c r="T402" i="128"/>
  <c r="S402" i="128"/>
  <c r="U402" i="128" s="1"/>
  <c r="V402" i="128"/>
  <c r="T401" i="128"/>
  <c r="S401" i="128"/>
  <c r="U401" i="128" s="1"/>
  <c r="V401" i="128"/>
  <c r="T400" i="128"/>
  <c r="S400" i="128"/>
  <c r="U400" i="128" s="1"/>
  <c r="T399" i="128"/>
  <c r="S399" i="128"/>
  <c r="U399" i="128" s="1"/>
  <c r="V399" i="128"/>
  <c r="T398" i="128"/>
  <c r="S398" i="128"/>
  <c r="U398" i="128" s="1"/>
  <c r="V398" i="128"/>
  <c r="T397" i="128"/>
  <c r="S397" i="128"/>
  <c r="U397" i="128" s="1"/>
  <c r="T393" i="128"/>
  <c r="S393" i="128"/>
  <c r="T390" i="128"/>
  <c r="S390" i="128"/>
  <c r="U390" i="128"/>
  <c r="V390" i="128" s="1"/>
  <c r="T389" i="128"/>
  <c r="U389" i="128" s="1"/>
  <c r="V389" i="128" s="1"/>
  <c r="S389" i="128"/>
  <c r="T388" i="128"/>
  <c r="U388" i="128" s="1"/>
  <c r="V388" i="128" s="1"/>
  <c r="S388" i="128"/>
  <c r="T387" i="128"/>
  <c r="S387" i="128"/>
  <c r="T386" i="128"/>
  <c r="U386" i="128" s="1"/>
  <c r="S386" i="128"/>
  <c r="V386" i="128"/>
  <c r="T385" i="128"/>
  <c r="U385" i="128" s="1"/>
  <c r="V385" i="128" s="1"/>
  <c r="S385" i="128"/>
  <c r="T384" i="128"/>
  <c r="U384" i="128" s="1"/>
  <c r="V384" i="128" s="1"/>
  <c r="S384" i="128"/>
  <c r="T383" i="128"/>
  <c r="S383" i="128"/>
  <c r="T382" i="128"/>
  <c r="S382" i="128"/>
  <c r="U382" i="128" s="1"/>
  <c r="V382" i="128" s="1"/>
  <c r="T381" i="128"/>
  <c r="S381" i="128"/>
  <c r="U381" i="128"/>
  <c r="V381" i="128" s="1"/>
  <c r="T380" i="128"/>
  <c r="U380" i="128" s="1"/>
  <c r="V380" i="128" s="1"/>
  <c r="S380" i="128"/>
  <c r="T379" i="128"/>
  <c r="S379" i="128"/>
  <c r="T378" i="128"/>
  <c r="S378" i="128"/>
  <c r="U378" i="128"/>
  <c r="V378" i="128" s="1"/>
  <c r="T377" i="128"/>
  <c r="S377" i="128"/>
  <c r="U377" i="128"/>
  <c r="V377" i="128" s="1"/>
  <c r="T376" i="128"/>
  <c r="S376" i="128"/>
  <c r="U376" i="128"/>
  <c r="V376" i="128" s="1"/>
  <c r="T372" i="128"/>
  <c r="S372" i="128"/>
  <c r="T369" i="128"/>
  <c r="U369" i="128" s="1"/>
  <c r="S369" i="128"/>
  <c r="T368" i="128"/>
  <c r="S368" i="128"/>
  <c r="T367" i="128"/>
  <c r="S367" i="128"/>
  <c r="T366" i="128"/>
  <c r="S366" i="128"/>
  <c r="U366" i="128"/>
  <c r="V366" i="128" s="1"/>
  <c r="T365" i="128"/>
  <c r="S365" i="128"/>
  <c r="T364" i="128"/>
  <c r="S364" i="128"/>
  <c r="T363" i="128"/>
  <c r="S363" i="128"/>
  <c r="T362" i="128"/>
  <c r="U362" i="128" s="1"/>
  <c r="V362" i="128" s="1"/>
  <c r="S362" i="128"/>
  <c r="T361" i="128"/>
  <c r="S361" i="128"/>
  <c r="T360" i="128"/>
  <c r="S360" i="128"/>
  <c r="T359" i="128"/>
  <c r="S359" i="128"/>
  <c r="T358" i="128"/>
  <c r="U358" i="128" s="1"/>
  <c r="V358" i="128" s="1"/>
  <c r="S358" i="128"/>
  <c r="T357" i="128"/>
  <c r="S357" i="128"/>
  <c r="T356" i="128"/>
  <c r="S356" i="128"/>
  <c r="T355" i="128"/>
  <c r="U355" i="128" s="1"/>
  <c r="S355" i="128"/>
  <c r="V355" i="128"/>
  <c r="T351" i="128"/>
  <c r="S351" i="128"/>
  <c r="T348" i="128"/>
  <c r="S348" i="128"/>
  <c r="U348" i="128" s="1"/>
  <c r="V348" i="128" s="1"/>
  <c r="T347" i="128"/>
  <c r="S347" i="128"/>
  <c r="U347" i="128"/>
  <c r="V347" i="128" s="1"/>
  <c r="T346" i="128"/>
  <c r="U346" i="128" s="1"/>
  <c r="V346" i="128" s="1"/>
  <c r="S346" i="128"/>
  <c r="T345" i="128"/>
  <c r="S345" i="128"/>
  <c r="T344" i="128"/>
  <c r="S344" i="128"/>
  <c r="U344" i="128"/>
  <c r="V344" i="128" s="1"/>
  <c r="T343" i="128"/>
  <c r="S343" i="128"/>
  <c r="U343" i="128"/>
  <c r="V343" i="128" s="1"/>
  <c r="T342" i="128"/>
  <c r="S342" i="128"/>
  <c r="U342" i="128"/>
  <c r="V342" i="128" s="1"/>
  <c r="T341" i="128"/>
  <c r="S341" i="128"/>
  <c r="T340" i="128"/>
  <c r="U340" i="128" s="1"/>
  <c r="V340" i="128" s="1"/>
  <c r="S340" i="128"/>
  <c r="T339" i="128"/>
  <c r="S339" i="128"/>
  <c r="U339" i="128" s="1"/>
  <c r="V339" i="128" s="1"/>
  <c r="T338" i="128"/>
  <c r="S338" i="128"/>
  <c r="U338" i="128"/>
  <c r="V338" i="128" s="1"/>
  <c r="T337" i="128"/>
  <c r="S337" i="128"/>
  <c r="T336" i="128"/>
  <c r="S336" i="128"/>
  <c r="U336" i="128"/>
  <c r="V336" i="128"/>
  <c r="T335" i="128"/>
  <c r="S335" i="128"/>
  <c r="U335" i="128"/>
  <c r="V335" i="128"/>
  <c r="T334" i="128"/>
  <c r="S334" i="128"/>
  <c r="U334" i="128" s="1"/>
  <c r="V334" i="128" s="1"/>
  <c r="T330" i="128"/>
  <c r="S330" i="128"/>
  <c r="T327" i="128"/>
  <c r="U327" i="128" s="1"/>
  <c r="V327" i="128" s="1"/>
  <c r="S327" i="128"/>
  <c r="T326" i="128"/>
  <c r="U326" i="128" s="1"/>
  <c r="V326" i="128" s="1"/>
  <c r="S326" i="128"/>
  <c r="T325" i="128"/>
  <c r="U325" i="128" s="1"/>
  <c r="S325" i="128"/>
  <c r="V325" i="128"/>
  <c r="T324" i="128"/>
  <c r="U324" i="128" s="1"/>
  <c r="S324" i="128"/>
  <c r="V324" i="128"/>
  <c r="T323" i="128"/>
  <c r="U323" i="128" s="1"/>
  <c r="V323" i="128" s="1"/>
  <c r="S323" i="128"/>
  <c r="T322" i="128"/>
  <c r="U322" i="128" s="1"/>
  <c r="V322" i="128" s="1"/>
  <c r="S322" i="128"/>
  <c r="T321" i="128"/>
  <c r="U321" i="128" s="1"/>
  <c r="S321" i="128"/>
  <c r="V321" i="128"/>
  <c r="T320" i="128"/>
  <c r="U320" i="128" s="1"/>
  <c r="S320" i="128"/>
  <c r="V320" i="128"/>
  <c r="T319" i="128"/>
  <c r="U319" i="128" s="1"/>
  <c r="V319" i="128" s="1"/>
  <c r="S319" i="128"/>
  <c r="T318" i="128"/>
  <c r="U318" i="128" s="1"/>
  <c r="V318" i="128" s="1"/>
  <c r="S318" i="128"/>
  <c r="T317" i="128"/>
  <c r="U317" i="128" s="1"/>
  <c r="S317" i="128"/>
  <c r="V317" i="128"/>
  <c r="T316" i="128"/>
  <c r="U316" i="128" s="1"/>
  <c r="S316" i="128"/>
  <c r="V316" i="128"/>
  <c r="T315" i="128"/>
  <c r="U315" i="128" s="1"/>
  <c r="V315" i="128" s="1"/>
  <c r="S315" i="128"/>
  <c r="T314" i="128"/>
  <c r="U314" i="128" s="1"/>
  <c r="V314" i="128" s="1"/>
  <c r="S314" i="128"/>
  <c r="T313" i="128"/>
  <c r="U313" i="128" s="1"/>
  <c r="S313" i="128"/>
  <c r="T309" i="128"/>
  <c r="U309" i="128" s="1"/>
  <c r="V309" i="128" s="1"/>
  <c r="N309" i="128" s="1"/>
  <c r="S309" i="128"/>
  <c r="T306" i="128"/>
  <c r="S306" i="128"/>
  <c r="U306" i="128"/>
  <c r="V306" i="128" s="1"/>
  <c r="T305" i="128"/>
  <c r="S305" i="128"/>
  <c r="T304" i="128"/>
  <c r="S304" i="128"/>
  <c r="T303" i="128"/>
  <c r="S303" i="128"/>
  <c r="U303" i="128"/>
  <c r="V303" i="128" s="1"/>
  <c r="T302" i="128"/>
  <c r="S302" i="128"/>
  <c r="U302" i="128"/>
  <c r="V302" i="128" s="1"/>
  <c r="T301" i="128"/>
  <c r="S301" i="128"/>
  <c r="T300" i="128"/>
  <c r="S300" i="128"/>
  <c r="T299" i="128"/>
  <c r="S299" i="128"/>
  <c r="U299" i="128"/>
  <c r="V299" i="128" s="1"/>
  <c r="T298" i="128"/>
  <c r="S298" i="128"/>
  <c r="U298" i="128"/>
  <c r="T297" i="128"/>
  <c r="S297" i="128"/>
  <c r="T296" i="128"/>
  <c r="S296" i="128"/>
  <c r="T295" i="128"/>
  <c r="S295" i="128"/>
  <c r="U295" i="128"/>
  <c r="V295" i="128" s="1"/>
  <c r="T294" i="128"/>
  <c r="S294" i="128"/>
  <c r="U294" i="128"/>
  <c r="V294" i="128" s="1"/>
  <c r="T293" i="128"/>
  <c r="S293" i="128"/>
  <c r="T292" i="128"/>
  <c r="S292" i="128"/>
  <c r="T288" i="128"/>
  <c r="S288" i="128"/>
  <c r="T285" i="128"/>
  <c r="S285" i="128"/>
  <c r="T284" i="128"/>
  <c r="S284" i="128"/>
  <c r="U284" i="128"/>
  <c r="V284" i="128" s="1"/>
  <c r="T283" i="128"/>
  <c r="S283" i="128"/>
  <c r="U283" i="128"/>
  <c r="T282" i="128"/>
  <c r="S282" i="128"/>
  <c r="T281" i="128"/>
  <c r="S281" i="128"/>
  <c r="T280" i="128"/>
  <c r="S280" i="128"/>
  <c r="U280" i="128"/>
  <c r="V280" i="128" s="1"/>
  <c r="T279" i="128"/>
  <c r="S279" i="128"/>
  <c r="U279" i="128"/>
  <c r="V279" i="128" s="1"/>
  <c r="T278" i="128"/>
  <c r="S278" i="128"/>
  <c r="T277" i="128"/>
  <c r="S277" i="128"/>
  <c r="T276" i="128"/>
  <c r="S276" i="128"/>
  <c r="T275" i="128"/>
  <c r="U275" i="128" s="1"/>
  <c r="V275" i="128" s="1"/>
  <c r="S275" i="128"/>
  <c r="T274" i="128"/>
  <c r="S274" i="128"/>
  <c r="T273" i="128"/>
  <c r="S273" i="128"/>
  <c r="T272" i="128"/>
  <c r="U272" i="128" s="1"/>
  <c r="V272" i="128" s="1"/>
  <c r="S272" i="128"/>
  <c r="T271" i="128"/>
  <c r="U271" i="128" s="1"/>
  <c r="V271" i="128" s="1"/>
  <c r="S271" i="128"/>
  <c r="T267" i="128"/>
  <c r="S267" i="128"/>
  <c r="T264" i="128"/>
  <c r="S264" i="128"/>
  <c r="U264" i="128"/>
  <c r="V264" i="128" s="1"/>
  <c r="T263" i="128"/>
  <c r="S263" i="128"/>
  <c r="T262" i="128"/>
  <c r="S262" i="128"/>
  <c r="T261" i="128"/>
  <c r="S261" i="128"/>
  <c r="U261" i="128"/>
  <c r="V261" i="128" s="1"/>
  <c r="T260" i="128"/>
  <c r="S260" i="128"/>
  <c r="U260" i="128"/>
  <c r="V260" i="128" s="1"/>
  <c r="T259" i="128"/>
  <c r="S259" i="128"/>
  <c r="T258" i="128"/>
  <c r="U258" i="128" s="1"/>
  <c r="S258" i="128"/>
  <c r="T257" i="128"/>
  <c r="S257" i="128"/>
  <c r="U257" i="128"/>
  <c r="V257" i="128" s="1"/>
  <c r="T256" i="128"/>
  <c r="S256" i="128"/>
  <c r="U256" i="128"/>
  <c r="V256" i="128" s="1"/>
  <c r="T255" i="128"/>
  <c r="S255" i="128"/>
  <c r="T254" i="128"/>
  <c r="S254" i="128"/>
  <c r="T253" i="128"/>
  <c r="S253" i="128"/>
  <c r="U253" i="128"/>
  <c r="V253" i="128" s="1"/>
  <c r="T252" i="128"/>
  <c r="S252" i="128"/>
  <c r="U252" i="128"/>
  <c r="V252" i="128" s="1"/>
  <c r="T251" i="128"/>
  <c r="S251" i="128"/>
  <c r="T250" i="128"/>
  <c r="U250" i="128" s="1"/>
  <c r="V250" i="128" s="1"/>
  <c r="S250" i="128"/>
  <c r="T246" i="128"/>
  <c r="S246" i="128"/>
  <c r="T243" i="128"/>
  <c r="U243" i="128" s="1"/>
  <c r="V243" i="128" s="1"/>
  <c r="S243" i="128"/>
  <c r="T242" i="128"/>
  <c r="U242" i="128" s="1"/>
  <c r="V242" i="128" s="1"/>
  <c r="S242" i="128"/>
  <c r="T241" i="128"/>
  <c r="U241" i="128" s="1"/>
  <c r="V241" i="128" s="1"/>
  <c r="S241" i="128"/>
  <c r="T240" i="128"/>
  <c r="U240" i="128" s="1"/>
  <c r="V240" i="128" s="1"/>
  <c r="S240" i="128"/>
  <c r="T239" i="128"/>
  <c r="U239" i="128" s="1"/>
  <c r="V239" i="128" s="1"/>
  <c r="S239" i="128"/>
  <c r="T238" i="128"/>
  <c r="U238" i="128" s="1"/>
  <c r="V238" i="128" s="1"/>
  <c r="S238" i="128"/>
  <c r="T237" i="128"/>
  <c r="U237" i="128" s="1"/>
  <c r="V237" i="128" s="1"/>
  <c r="S237" i="128"/>
  <c r="T236" i="128"/>
  <c r="U236" i="128" s="1"/>
  <c r="V236" i="128" s="1"/>
  <c r="S236" i="128"/>
  <c r="T235" i="128"/>
  <c r="U235" i="128" s="1"/>
  <c r="V235" i="128" s="1"/>
  <c r="S235" i="128"/>
  <c r="T234" i="128"/>
  <c r="U234" i="128" s="1"/>
  <c r="V234" i="128" s="1"/>
  <c r="S234" i="128"/>
  <c r="T233" i="128"/>
  <c r="U233" i="128" s="1"/>
  <c r="V233" i="128" s="1"/>
  <c r="S233" i="128"/>
  <c r="T232" i="128"/>
  <c r="U232" i="128" s="1"/>
  <c r="V232" i="128" s="1"/>
  <c r="S232" i="128"/>
  <c r="T231" i="128"/>
  <c r="U231" i="128" s="1"/>
  <c r="V231" i="128" s="1"/>
  <c r="S231" i="128"/>
  <c r="T230" i="128"/>
  <c r="U230" i="128" s="1"/>
  <c r="V230" i="128" s="1"/>
  <c r="S230" i="128"/>
  <c r="T229" i="128"/>
  <c r="U229" i="128" s="1"/>
  <c r="V229" i="128" s="1"/>
  <c r="S229" i="128"/>
  <c r="T225" i="128"/>
  <c r="S225" i="128"/>
  <c r="T222" i="128"/>
  <c r="U222" i="128" s="1"/>
  <c r="V222" i="128" s="1"/>
  <c r="S222" i="128"/>
  <c r="T221" i="128"/>
  <c r="S221" i="128"/>
  <c r="T220" i="128"/>
  <c r="S220" i="128"/>
  <c r="T219" i="128"/>
  <c r="U219" i="128" s="1"/>
  <c r="V219" i="128" s="1"/>
  <c r="S219" i="128"/>
  <c r="T218" i="128"/>
  <c r="U218" i="128" s="1"/>
  <c r="S218" i="128"/>
  <c r="V218" i="128"/>
  <c r="T217" i="128"/>
  <c r="S217" i="128"/>
  <c r="T216" i="128"/>
  <c r="S216" i="128"/>
  <c r="U216" i="128" s="1"/>
  <c r="T215" i="128"/>
  <c r="U215" i="128" s="1"/>
  <c r="S215" i="128"/>
  <c r="V215" i="128"/>
  <c r="T214" i="128"/>
  <c r="U214" i="128" s="1"/>
  <c r="V214" i="128" s="1"/>
  <c r="S214" i="128"/>
  <c r="T213" i="128"/>
  <c r="S213" i="128"/>
  <c r="T212" i="128"/>
  <c r="S212" i="128"/>
  <c r="T211" i="128"/>
  <c r="U211" i="128" s="1"/>
  <c r="V211" i="128" s="1"/>
  <c r="S211" i="128"/>
  <c r="T210" i="128"/>
  <c r="U210" i="128" s="1"/>
  <c r="S210" i="128"/>
  <c r="V210" i="128"/>
  <c r="T209" i="128"/>
  <c r="S209" i="128"/>
  <c r="T208" i="128"/>
  <c r="S208" i="128"/>
  <c r="U208" i="128" s="1"/>
  <c r="T204" i="128"/>
  <c r="S204" i="128"/>
  <c r="T201" i="128"/>
  <c r="S201" i="128"/>
  <c r="U201" i="128" s="1"/>
  <c r="V201" i="128" s="1"/>
  <c r="T200" i="128"/>
  <c r="U200" i="128" s="1"/>
  <c r="S200" i="128"/>
  <c r="V200" i="128"/>
  <c r="T199" i="128"/>
  <c r="U199" i="128" s="1"/>
  <c r="V199" i="128" s="1"/>
  <c r="S199" i="128"/>
  <c r="T198" i="128"/>
  <c r="S198" i="128"/>
  <c r="T197" i="128"/>
  <c r="S197" i="128"/>
  <c r="T196" i="128"/>
  <c r="U196" i="128" s="1"/>
  <c r="V196" i="128" s="1"/>
  <c r="S196" i="128"/>
  <c r="T195" i="128"/>
  <c r="U195" i="128" s="1"/>
  <c r="S195" i="128"/>
  <c r="V195" i="128"/>
  <c r="T194" i="128"/>
  <c r="S194" i="128"/>
  <c r="T193" i="128"/>
  <c r="S193" i="128"/>
  <c r="T192" i="128"/>
  <c r="U192" i="128" s="1"/>
  <c r="S192" i="128"/>
  <c r="V192" i="128"/>
  <c r="T191" i="128"/>
  <c r="U191" i="128" s="1"/>
  <c r="V191" i="128" s="1"/>
  <c r="S191" i="128"/>
  <c r="T190" i="128"/>
  <c r="S190" i="128"/>
  <c r="T189" i="128"/>
  <c r="S189" i="128"/>
  <c r="U189" i="128" s="1"/>
  <c r="V189" i="128" s="1"/>
  <c r="T188" i="128"/>
  <c r="S188" i="128"/>
  <c r="U188" i="128" s="1"/>
  <c r="V188" i="128" s="1"/>
  <c r="T187" i="128"/>
  <c r="S187" i="128"/>
  <c r="T183" i="128"/>
  <c r="S183" i="128"/>
  <c r="T180" i="128"/>
  <c r="S180" i="128"/>
  <c r="U180" i="128" s="1"/>
  <c r="V180" i="128" s="1"/>
  <c r="T179" i="128"/>
  <c r="S179" i="128"/>
  <c r="U179" i="128" s="1"/>
  <c r="T178" i="128"/>
  <c r="S178" i="128"/>
  <c r="T177" i="128"/>
  <c r="S177" i="128"/>
  <c r="U177" i="128" s="1"/>
  <c r="V177" i="128" s="1"/>
  <c r="T176" i="128"/>
  <c r="S176" i="128"/>
  <c r="U176" i="128" s="1"/>
  <c r="V176" i="128" s="1"/>
  <c r="T175" i="128"/>
  <c r="S175" i="128"/>
  <c r="T174" i="128"/>
  <c r="S174" i="128"/>
  <c r="T173" i="128"/>
  <c r="S173" i="128"/>
  <c r="U173" i="128" s="1"/>
  <c r="V173" i="128" s="1"/>
  <c r="T172" i="128"/>
  <c r="S172" i="128"/>
  <c r="U172" i="128" s="1"/>
  <c r="V172" i="128" s="1"/>
  <c r="T171" i="128"/>
  <c r="S171" i="128"/>
  <c r="U171" i="128" s="1"/>
  <c r="T170" i="128"/>
  <c r="S170" i="128"/>
  <c r="T169" i="128"/>
  <c r="S169" i="128"/>
  <c r="U169" i="128" s="1"/>
  <c r="V169" i="128" s="1"/>
  <c r="T168" i="128"/>
  <c r="S168" i="128"/>
  <c r="U168" i="128" s="1"/>
  <c r="V168" i="128" s="1"/>
  <c r="T167" i="128"/>
  <c r="S167" i="128"/>
  <c r="T166" i="128"/>
  <c r="S166" i="128"/>
  <c r="T162" i="128"/>
  <c r="S162" i="128"/>
  <c r="T159" i="128"/>
  <c r="U159" i="128" s="1"/>
  <c r="S159" i="128"/>
  <c r="V159" i="128"/>
  <c r="T158" i="128"/>
  <c r="U158" i="128" s="1"/>
  <c r="V158" i="128" s="1"/>
  <c r="S158" i="128"/>
  <c r="T157" i="128"/>
  <c r="U157" i="128" s="1"/>
  <c r="V157" i="128" s="1"/>
  <c r="S157" i="128"/>
  <c r="T156" i="128"/>
  <c r="U156" i="128" s="1"/>
  <c r="S156" i="128"/>
  <c r="V156" i="128"/>
  <c r="T155" i="128"/>
  <c r="U155" i="128" s="1"/>
  <c r="S155" i="128"/>
  <c r="V155" i="128"/>
  <c r="T154" i="128"/>
  <c r="U154" i="128" s="1"/>
  <c r="V154" i="128" s="1"/>
  <c r="S154" i="128"/>
  <c r="T153" i="128"/>
  <c r="U153" i="128" s="1"/>
  <c r="V153" i="128" s="1"/>
  <c r="S153" i="128"/>
  <c r="T152" i="128"/>
  <c r="U152" i="128" s="1"/>
  <c r="S152" i="128"/>
  <c r="V152" i="128"/>
  <c r="T151" i="128"/>
  <c r="U151" i="128" s="1"/>
  <c r="S151" i="128"/>
  <c r="V151" i="128"/>
  <c r="T150" i="128"/>
  <c r="U150" i="128" s="1"/>
  <c r="V150" i="128" s="1"/>
  <c r="S150" i="128"/>
  <c r="T149" i="128"/>
  <c r="U149" i="128" s="1"/>
  <c r="V149" i="128" s="1"/>
  <c r="S149" i="128"/>
  <c r="T148" i="128"/>
  <c r="U148" i="128" s="1"/>
  <c r="S148" i="128"/>
  <c r="V148" i="128"/>
  <c r="T147" i="128"/>
  <c r="U147" i="128" s="1"/>
  <c r="S147" i="128"/>
  <c r="V147" i="128"/>
  <c r="T146" i="128"/>
  <c r="U146" i="128" s="1"/>
  <c r="V146" i="128" s="1"/>
  <c r="S146" i="128"/>
  <c r="T145" i="128"/>
  <c r="U145" i="128" s="1"/>
  <c r="V145" i="128" s="1"/>
  <c r="S145" i="128"/>
  <c r="T141" i="128"/>
  <c r="S141" i="128"/>
  <c r="T138" i="128"/>
  <c r="S138" i="128"/>
  <c r="T137" i="128"/>
  <c r="S137" i="128"/>
  <c r="T136" i="128"/>
  <c r="S136" i="128"/>
  <c r="T135" i="128"/>
  <c r="U135" i="128" s="1"/>
  <c r="S135" i="128"/>
  <c r="V135" i="128"/>
  <c r="T134" i="128"/>
  <c r="U134" i="128" s="1"/>
  <c r="S134" i="128"/>
  <c r="V134" i="128"/>
  <c r="T133" i="128"/>
  <c r="U133" i="128" s="1"/>
  <c r="V133" i="128" s="1"/>
  <c r="S133" i="128"/>
  <c r="T132" i="128"/>
  <c r="S132" i="128"/>
  <c r="T131" i="128"/>
  <c r="S131" i="128"/>
  <c r="T130" i="128"/>
  <c r="U130" i="128" s="1"/>
  <c r="V130" i="128" s="1"/>
  <c r="S130" i="128"/>
  <c r="T129" i="128"/>
  <c r="S129" i="128"/>
  <c r="T128" i="128"/>
  <c r="S128" i="128"/>
  <c r="U128" i="128" s="1"/>
  <c r="V128" i="128" s="1"/>
  <c r="T127" i="128"/>
  <c r="S127" i="128"/>
  <c r="U127" i="128" s="1"/>
  <c r="V127" i="128" s="1"/>
  <c r="T126" i="128"/>
  <c r="S126" i="128"/>
  <c r="T125" i="128"/>
  <c r="S125" i="128"/>
  <c r="T124" i="128"/>
  <c r="S124" i="128"/>
  <c r="T120" i="128"/>
  <c r="S120" i="128"/>
  <c r="T117" i="128"/>
  <c r="S117" i="128"/>
  <c r="T116" i="128"/>
  <c r="U116" i="128" s="1"/>
  <c r="S116" i="128"/>
  <c r="V116" i="128"/>
  <c r="T115" i="128"/>
  <c r="U115" i="128" s="1"/>
  <c r="S115" i="128"/>
  <c r="V115" i="128"/>
  <c r="T114" i="128"/>
  <c r="S114" i="128"/>
  <c r="T113" i="128"/>
  <c r="S113" i="128"/>
  <c r="T112" i="128"/>
  <c r="U112" i="128" s="1"/>
  <c r="V112" i="128" s="1"/>
  <c r="S112" i="128"/>
  <c r="T111" i="128"/>
  <c r="U111" i="128" s="1"/>
  <c r="V111" i="128" s="1"/>
  <c r="S111" i="128"/>
  <c r="T110" i="128"/>
  <c r="S110" i="128"/>
  <c r="T109" i="128"/>
  <c r="S109" i="128"/>
  <c r="T108" i="128"/>
  <c r="S108" i="128"/>
  <c r="T107" i="128"/>
  <c r="S107" i="128"/>
  <c r="U107" i="128" s="1"/>
  <c r="V107" i="128" s="1"/>
  <c r="T106" i="128"/>
  <c r="S106" i="128"/>
  <c r="U106" i="128" s="1"/>
  <c r="V106" i="128" s="1"/>
  <c r="T105" i="128"/>
  <c r="S105" i="128"/>
  <c r="T104" i="128"/>
  <c r="S104" i="128"/>
  <c r="T103" i="128"/>
  <c r="S103" i="128"/>
  <c r="T99" i="128"/>
  <c r="S99" i="128"/>
  <c r="V96" i="128"/>
  <c r="V93" i="128"/>
  <c r="V92" i="128"/>
  <c r="V90" i="128"/>
  <c r="V89" i="128"/>
  <c r="V86" i="128"/>
  <c r="V85" i="128"/>
  <c r="T75" i="128"/>
  <c r="S75" i="128"/>
  <c r="U75" i="128" s="1"/>
  <c r="V75" i="128" s="1"/>
  <c r="T74" i="128"/>
  <c r="S74" i="128"/>
  <c r="U74" i="128" s="1"/>
  <c r="V74" i="128" s="1"/>
  <c r="T73" i="128"/>
  <c r="S73" i="128"/>
  <c r="U73" i="128" s="1"/>
  <c r="V73" i="128" s="1"/>
  <c r="T72" i="128"/>
  <c r="S72" i="128"/>
  <c r="U72" i="128" s="1"/>
  <c r="V72" i="128" s="1"/>
  <c r="T71" i="128"/>
  <c r="S71" i="128"/>
  <c r="U71" i="128" s="1"/>
  <c r="V71" i="128" s="1"/>
  <c r="T70" i="128"/>
  <c r="S70" i="128"/>
  <c r="U70" i="128" s="1"/>
  <c r="V70" i="128" s="1"/>
  <c r="T69" i="128"/>
  <c r="S69" i="128"/>
  <c r="U69" i="128" s="1"/>
  <c r="V69" i="128" s="1"/>
  <c r="T68" i="128"/>
  <c r="S68" i="128"/>
  <c r="U68" i="128" s="1"/>
  <c r="V68" i="128" s="1"/>
  <c r="T67" i="128"/>
  <c r="S67" i="128"/>
  <c r="U67" i="128" s="1"/>
  <c r="V67" i="128" s="1"/>
  <c r="T66" i="128"/>
  <c r="S66" i="128"/>
  <c r="U66" i="128" s="1"/>
  <c r="V66" i="128" s="1"/>
  <c r="T65" i="128"/>
  <c r="S65" i="128"/>
  <c r="U65" i="128" s="1"/>
  <c r="V65" i="128" s="1"/>
  <c r="T64" i="128"/>
  <c r="S64" i="128"/>
  <c r="U64" i="128" s="1"/>
  <c r="V64" i="128" s="1"/>
  <c r="T63" i="128"/>
  <c r="S63" i="128"/>
  <c r="U63" i="128" s="1"/>
  <c r="V63" i="128" s="1"/>
  <c r="T57" i="128"/>
  <c r="S57" i="128"/>
  <c r="V53" i="128"/>
  <c r="V49" i="128"/>
  <c r="V45" i="128"/>
  <c r="T33" i="128"/>
  <c r="S33" i="128"/>
  <c r="T32" i="128"/>
  <c r="U32" i="128" s="1"/>
  <c r="V32" i="128" s="1"/>
  <c r="S32" i="128"/>
  <c r="T31" i="128"/>
  <c r="U31" i="128" s="1"/>
  <c r="V31" i="128" s="1"/>
  <c r="S31" i="128"/>
  <c r="T30" i="128"/>
  <c r="U30" i="128" s="1"/>
  <c r="S30" i="128"/>
  <c r="V30" i="128"/>
  <c r="T29" i="128"/>
  <c r="S29" i="128"/>
  <c r="T28" i="128"/>
  <c r="S28" i="128"/>
  <c r="T27" i="128"/>
  <c r="S27" i="128"/>
  <c r="T26" i="128"/>
  <c r="S26" i="128"/>
  <c r="U26" i="128" s="1"/>
  <c r="T25" i="128"/>
  <c r="U25" i="128" s="1"/>
  <c r="S25" i="128"/>
  <c r="V25" i="128"/>
  <c r="T24" i="128"/>
  <c r="U24" i="128" s="1"/>
  <c r="V24" i="128" s="1"/>
  <c r="S24" i="128"/>
  <c r="T23" i="128"/>
  <c r="S23" i="128"/>
  <c r="T22" i="128"/>
  <c r="S22" i="128"/>
  <c r="T21" i="128"/>
  <c r="S21" i="128"/>
  <c r="T20" i="128"/>
  <c r="S20" i="128"/>
  <c r="U20" i="128" s="1"/>
  <c r="V20" i="128" s="1"/>
  <c r="T19" i="128"/>
  <c r="S19" i="128"/>
  <c r="T15" i="128"/>
  <c r="S15" i="128"/>
  <c r="T432" i="127"/>
  <c r="S432" i="127"/>
  <c r="T431" i="127"/>
  <c r="U431" i="127" s="1"/>
  <c r="S431" i="127"/>
  <c r="V431" i="127"/>
  <c r="G431" i="127" s="1"/>
  <c r="T430" i="127"/>
  <c r="S430" i="127"/>
  <c r="T429" i="127"/>
  <c r="U429" i="127" s="1"/>
  <c r="V429" i="127" s="1"/>
  <c r="S429" i="127"/>
  <c r="G429" i="127"/>
  <c r="T428" i="127"/>
  <c r="S428" i="127"/>
  <c r="T427" i="127"/>
  <c r="S427" i="127"/>
  <c r="T426" i="127"/>
  <c r="S426" i="127"/>
  <c r="T425" i="127"/>
  <c r="S425" i="127"/>
  <c r="U425" i="127" s="1"/>
  <c r="V425" i="127" s="1"/>
  <c r="G425" i="127" s="1"/>
  <c r="T424" i="127"/>
  <c r="S424" i="127"/>
  <c r="T423" i="127"/>
  <c r="S423" i="127"/>
  <c r="U423" i="127"/>
  <c r="V423" i="127" s="1"/>
  <c r="G423" i="127" s="1"/>
  <c r="T422" i="127"/>
  <c r="S422" i="127"/>
  <c r="T421" i="127"/>
  <c r="U421" i="127" s="1"/>
  <c r="V421" i="127" s="1"/>
  <c r="G421" i="127" s="1"/>
  <c r="S421" i="127"/>
  <c r="T420" i="127"/>
  <c r="S420" i="127"/>
  <c r="T419" i="127"/>
  <c r="U419" i="127" s="1"/>
  <c r="V419" i="127" s="1"/>
  <c r="S419" i="127"/>
  <c r="G419" i="127"/>
  <c r="T418" i="127"/>
  <c r="S418" i="127"/>
  <c r="T414" i="127"/>
  <c r="S414" i="127"/>
  <c r="T411" i="127"/>
  <c r="S411" i="127"/>
  <c r="T410" i="127"/>
  <c r="S410" i="127"/>
  <c r="U410" i="127" s="1"/>
  <c r="V410" i="127" s="1"/>
  <c r="G410" i="127" s="1"/>
  <c r="T409" i="127"/>
  <c r="S409" i="127"/>
  <c r="T408" i="127"/>
  <c r="S408" i="127"/>
  <c r="T407" i="127"/>
  <c r="S407" i="127"/>
  <c r="T406" i="127"/>
  <c r="S406" i="127"/>
  <c r="U406" i="127"/>
  <c r="V406" i="127" s="1"/>
  <c r="G406" i="127" s="1"/>
  <c r="T405" i="127"/>
  <c r="S405" i="127"/>
  <c r="T404" i="127"/>
  <c r="U404" i="127" s="1"/>
  <c r="V404" i="127" s="1"/>
  <c r="G404" i="127" s="1"/>
  <c r="S404" i="127"/>
  <c r="T403" i="127"/>
  <c r="S403" i="127"/>
  <c r="T402" i="127"/>
  <c r="U402" i="127" s="1"/>
  <c r="V402" i="127" s="1"/>
  <c r="G402" i="127" s="1"/>
  <c r="S402" i="127"/>
  <c r="T401" i="127"/>
  <c r="U401" i="127" s="1"/>
  <c r="V401" i="127" s="1"/>
  <c r="G401" i="127" s="1"/>
  <c r="S401" i="127"/>
  <c r="T400" i="127"/>
  <c r="S400" i="127"/>
  <c r="U400" i="127"/>
  <c r="V400" i="127" s="1"/>
  <c r="G400" i="127" s="1"/>
  <c r="T399" i="127"/>
  <c r="S399" i="127"/>
  <c r="T398" i="127"/>
  <c r="U398" i="127" s="1"/>
  <c r="V398" i="127" s="1"/>
  <c r="G398" i="127" s="1"/>
  <c r="S398" i="127"/>
  <c r="T397" i="127"/>
  <c r="S397" i="127"/>
  <c r="T393" i="127"/>
  <c r="S393" i="127"/>
  <c r="T390" i="127"/>
  <c r="S390" i="127"/>
  <c r="T389" i="127"/>
  <c r="U389" i="127" s="1"/>
  <c r="V389" i="127" s="1"/>
  <c r="G389" i="127" s="1"/>
  <c r="S389" i="127"/>
  <c r="T388" i="127"/>
  <c r="S388" i="127"/>
  <c r="T387" i="127"/>
  <c r="S387" i="127"/>
  <c r="U387" i="127" s="1"/>
  <c r="V387" i="127" s="1"/>
  <c r="G387" i="127" s="1"/>
  <c r="T386" i="127"/>
  <c r="U386" i="127" s="1"/>
  <c r="V386" i="127" s="1"/>
  <c r="G386" i="127" s="1"/>
  <c r="S386" i="127"/>
  <c r="T385" i="127"/>
  <c r="U385" i="127" s="1"/>
  <c r="S385" i="127"/>
  <c r="V385" i="127"/>
  <c r="G385" i="127" s="1"/>
  <c r="T384" i="127"/>
  <c r="S384" i="127"/>
  <c r="U384" i="127"/>
  <c r="V384" i="127" s="1"/>
  <c r="G384" i="127" s="1"/>
  <c r="T383" i="127"/>
  <c r="S383" i="127"/>
  <c r="T382" i="127"/>
  <c r="U382" i="127" s="1"/>
  <c r="S382" i="127"/>
  <c r="V382" i="127"/>
  <c r="G382" i="127" s="1"/>
  <c r="T381" i="127"/>
  <c r="S381" i="127"/>
  <c r="T380" i="127"/>
  <c r="S380" i="127"/>
  <c r="T379" i="127"/>
  <c r="S379" i="127"/>
  <c r="T378" i="127"/>
  <c r="S378" i="127"/>
  <c r="T377" i="127"/>
  <c r="S377" i="127"/>
  <c r="U377" i="127"/>
  <c r="V377" i="127" s="1"/>
  <c r="G377" i="127" s="1"/>
  <c r="T376" i="127"/>
  <c r="S376" i="127"/>
  <c r="T372" i="127"/>
  <c r="S372" i="127"/>
  <c r="T369" i="127"/>
  <c r="S369" i="127"/>
  <c r="U369" i="127" s="1"/>
  <c r="V369" i="127" s="1"/>
  <c r="G369" i="127" s="1"/>
  <c r="T368" i="127"/>
  <c r="U368" i="127" s="1"/>
  <c r="V368" i="127" s="1"/>
  <c r="S368" i="127"/>
  <c r="G368" i="127"/>
  <c r="T367" i="127"/>
  <c r="S367" i="127"/>
  <c r="T366" i="127"/>
  <c r="S366" i="127"/>
  <c r="U366" i="127" s="1"/>
  <c r="V366" i="127" s="1"/>
  <c r="G366" i="127" s="1"/>
  <c r="T365" i="127"/>
  <c r="S365" i="127"/>
  <c r="T364" i="127"/>
  <c r="S364" i="127"/>
  <c r="U364" i="127"/>
  <c r="V364" i="127" s="1"/>
  <c r="G364" i="127" s="1"/>
  <c r="T363" i="127"/>
  <c r="S363" i="127"/>
  <c r="U363" i="127" s="1"/>
  <c r="V363" i="127" s="1"/>
  <c r="G363" i="127" s="1"/>
  <c r="T362" i="127"/>
  <c r="S362" i="127"/>
  <c r="T361" i="127"/>
  <c r="S361" i="127"/>
  <c r="T360" i="127"/>
  <c r="U360" i="127" s="1"/>
  <c r="S360" i="127"/>
  <c r="T359" i="127"/>
  <c r="S359" i="127"/>
  <c r="T358" i="127"/>
  <c r="S358" i="127"/>
  <c r="T357" i="127"/>
  <c r="S357" i="127"/>
  <c r="T356" i="127"/>
  <c r="U356" i="127" s="1"/>
  <c r="V356" i="127" s="1"/>
  <c r="G356" i="127" s="1"/>
  <c r="S356" i="127"/>
  <c r="T355" i="127"/>
  <c r="S355" i="127"/>
  <c r="T351" i="127"/>
  <c r="S351" i="127"/>
  <c r="T348" i="127"/>
  <c r="S348" i="127"/>
  <c r="T347" i="127"/>
  <c r="S347" i="127"/>
  <c r="T346" i="127"/>
  <c r="U346" i="127" s="1"/>
  <c r="V346" i="127" s="1"/>
  <c r="G346" i="127" s="1"/>
  <c r="S346" i="127"/>
  <c r="T345" i="127"/>
  <c r="S345" i="127"/>
  <c r="T344" i="127"/>
  <c r="U344" i="127" s="1"/>
  <c r="S344" i="127"/>
  <c r="T343" i="127"/>
  <c r="S343" i="127"/>
  <c r="T342" i="127"/>
  <c r="U342" i="127" s="1"/>
  <c r="S342" i="127"/>
  <c r="T341" i="127"/>
  <c r="S341" i="127"/>
  <c r="U341" i="127"/>
  <c r="V341" i="127" s="1"/>
  <c r="G341" i="127" s="1"/>
  <c r="T340" i="127"/>
  <c r="S340" i="127"/>
  <c r="T339" i="127"/>
  <c r="S339" i="127"/>
  <c r="T338" i="127"/>
  <c r="S338" i="127"/>
  <c r="T337" i="127"/>
  <c r="U337" i="127" s="1"/>
  <c r="V337" i="127" s="1"/>
  <c r="G337" i="127" s="1"/>
  <c r="S337" i="127"/>
  <c r="T336" i="127"/>
  <c r="S336" i="127"/>
  <c r="T335" i="127"/>
  <c r="S335" i="127"/>
  <c r="T334" i="127"/>
  <c r="S334" i="127"/>
  <c r="T330" i="127"/>
  <c r="S330" i="127"/>
  <c r="T327" i="127"/>
  <c r="S327" i="127"/>
  <c r="T326" i="127"/>
  <c r="U326" i="127" s="1"/>
  <c r="V326" i="127" s="1"/>
  <c r="S326" i="127"/>
  <c r="T325" i="127"/>
  <c r="S325" i="127"/>
  <c r="T324" i="127"/>
  <c r="U324" i="127" s="1"/>
  <c r="V324" i="127" s="1"/>
  <c r="G324" i="127" s="1"/>
  <c r="S324" i="127"/>
  <c r="T323" i="127"/>
  <c r="S323" i="127"/>
  <c r="T322" i="127"/>
  <c r="U322" i="127" s="1"/>
  <c r="V322" i="127" s="1"/>
  <c r="G322" i="127" s="1"/>
  <c r="S322" i="127"/>
  <c r="T321" i="127"/>
  <c r="S321" i="127"/>
  <c r="U321" i="127"/>
  <c r="V321" i="127" s="1"/>
  <c r="G321" i="127" s="1"/>
  <c r="T320" i="127"/>
  <c r="S320" i="127"/>
  <c r="T319" i="127"/>
  <c r="S319" i="127"/>
  <c r="T318" i="127"/>
  <c r="S318" i="127"/>
  <c r="T317" i="127"/>
  <c r="S317" i="127"/>
  <c r="T316" i="127"/>
  <c r="S316" i="127"/>
  <c r="T315" i="127"/>
  <c r="S315" i="127"/>
  <c r="T314" i="127"/>
  <c r="S314" i="127"/>
  <c r="T313" i="127"/>
  <c r="S313" i="127"/>
  <c r="T309" i="127"/>
  <c r="S309" i="127"/>
  <c r="T306" i="127"/>
  <c r="S306" i="127"/>
  <c r="T305" i="127"/>
  <c r="S305" i="127"/>
  <c r="T304" i="127"/>
  <c r="U304" i="127" s="1"/>
  <c r="V304" i="127" s="1"/>
  <c r="G304" i="127" s="1"/>
  <c r="S304" i="127"/>
  <c r="T303" i="127"/>
  <c r="S303" i="127"/>
  <c r="U303" i="127"/>
  <c r="V303" i="127" s="1"/>
  <c r="G303" i="127" s="1"/>
  <c r="T302" i="127"/>
  <c r="S302" i="127"/>
  <c r="T301" i="127"/>
  <c r="U301" i="127" s="1"/>
  <c r="V301" i="127" s="1"/>
  <c r="G301" i="127" s="1"/>
  <c r="S301" i="127"/>
  <c r="T300" i="127"/>
  <c r="S300" i="127"/>
  <c r="T299" i="127"/>
  <c r="S299" i="127"/>
  <c r="T298" i="127"/>
  <c r="S298" i="127"/>
  <c r="T297" i="127"/>
  <c r="U297" i="127" s="1"/>
  <c r="V297" i="127" s="1"/>
  <c r="G297" i="127" s="1"/>
  <c r="S297" i="127"/>
  <c r="T296" i="127"/>
  <c r="S296" i="127"/>
  <c r="T295" i="127"/>
  <c r="S295" i="127"/>
  <c r="T294" i="127"/>
  <c r="S294" i="127"/>
  <c r="T293" i="127"/>
  <c r="S293" i="127"/>
  <c r="U293" i="127" s="1"/>
  <c r="V293" i="127" s="1"/>
  <c r="G293" i="127" s="1"/>
  <c r="T292" i="127"/>
  <c r="S292" i="127"/>
  <c r="T288" i="127"/>
  <c r="S288" i="127"/>
  <c r="T285" i="127"/>
  <c r="S285" i="127"/>
  <c r="T284" i="127"/>
  <c r="S284" i="127"/>
  <c r="T283" i="127"/>
  <c r="S283" i="127"/>
  <c r="T282" i="127"/>
  <c r="S282" i="127"/>
  <c r="T281" i="127"/>
  <c r="S281" i="127"/>
  <c r="T280" i="127"/>
  <c r="S280" i="127"/>
  <c r="U280" i="127"/>
  <c r="V280" i="127" s="1"/>
  <c r="G280" i="127" s="1"/>
  <c r="T279" i="127"/>
  <c r="S279" i="127"/>
  <c r="T278" i="127"/>
  <c r="S278" i="127"/>
  <c r="T277" i="127"/>
  <c r="S277" i="127"/>
  <c r="T276" i="127"/>
  <c r="U276" i="127" s="1"/>
  <c r="S276" i="127"/>
  <c r="V276" i="127"/>
  <c r="G276" i="127" s="1"/>
  <c r="T275" i="127"/>
  <c r="S275" i="127"/>
  <c r="T274" i="127"/>
  <c r="S274" i="127"/>
  <c r="T273" i="127"/>
  <c r="S273" i="127"/>
  <c r="T272" i="127"/>
  <c r="S272" i="127"/>
  <c r="T271" i="127"/>
  <c r="S271" i="127"/>
  <c r="T267" i="127"/>
  <c r="S267" i="127"/>
  <c r="T264" i="127"/>
  <c r="S264" i="127"/>
  <c r="T263" i="127"/>
  <c r="S263" i="127"/>
  <c r="T262" i="127"/>
  <c r="S262" i="127"/>
  <c r="T261" i="127"/>
  <c r="U261" i="127" s="1"/>
  <c r="V261" i="127" s="1"/>
  <c r="G261" i="127" s="1"/>
  <c r="S261" i="127"/>
  <c r="T260" i="127"/>
  <c r="S260" i="127"/>
  <c r="T259" i="127"/>
  <c r="S259" i="127"/>
  <c r="T258" i="127"/>
  <c r="S258" i="127"/>
  <c r="T257" i="127"/>
  <c r="S257" i="127"/>
  <c r="T256" i="127"/>
  <c r="S256" i="127"/>
  <c r="T255" i="127"/>
  <c r="S255" i="127"/>
  <c r="T254" i="127"/>
  <c r="S254" i="127"/>
  <c r="T253" i="127"/>
  <c r="S253" i="127"/>
  <c r="T252" i="127"/>
  <c r="S252" i="127"/>
  <c r="T251" i="127"/>
  <c r="S251" i="127"/>
  <c r="T250" i="127"/>
  <c r="S250" i="127"/>
  <c r="T246" i="127"/>
  <c r="S246" i="127"/>
  <c r="T243" i="127"/>
  <c r="S243" i="127"/>
  <c r="T242" i="127"/>
  <c r="S242" i="127"/>
  <c r="U242" i="127" s="1"/>
  <c r="V242" i="127" s="1"/>
  <c r="G242" i="127" s="1"/>
  <c r="T241" i="127"/>
  <c r="S241" i="127"/>
  <c r="T240" i="127"/>
  <c r="S240" i="127"/>
  <c r="U240" i="127"/>
  <c r="V240" i="127" s="1"/>
  <c r="G240" i="127" s="1"/>
  <c r="T239" i="127"/>
  <c r="S239" i="127"/>
  <c r="U239" i="127" s="1"/>
  <c r="V239" i="127" s="1"/>
  <c r="G239" i="127" s="1"/>
  <c r="T238" i="127"/>
  <c r="U238" i="127" s="1"/>
  <c r="S238" i="127"/>
  <c r="V238" i="127"/>
  <c r="G238" i="127" s="1"/>
  <c r="T237" i="127"/>
  <c r="S237" i="127"/>
  <c r="T236" i="127"/>
  <c r="S236" i="127"/>
  <c r="T235" i="127"/>
  <c r="S235" i="127"/>
  <c r="T234" i="127"/>
  <c r="U234" i="127" s="1"/>
  <c r="V234" i="127" s="1"/>
  <c r="S234" i="127"/>
  <c r="G234" i="127"/>
  <c r="T233" i="127"/>
  <c r="S233" i="127"/>
  <c r="T232" i="127"/>
  <c r="S232" i="127"/>
  <c r="U232" i="127" s="1"/>
  <c r="V232" i="127" s="1"/>
  <c r="T231" i="127"/>
  <c r="S231" i="127"/>
  <c r="T230" i="127"/>
  <c r="S230" i="127"/>
  <c r="T229" i="127"/>
  <c r="S229" i="127"/>
  <c r="T225" i="127"/>
  <c r="S225" i="127"/>
  <c r="T222" i="127"/>
  <c r="S222" i="127"/>
  <c r="T221" i="127"/>
  <c r="S221" i="127"/>
  <c r="U221" i="127" s="1"/>
  <c r="V221" i="127" s="1"/>
  <c r="G221" i="127" s="1"/>
  <c r="T220" i="127"/>
  <c r="S220" i="127"/>
  <c r="T219" i="127"/>
  <c r="S219" i="127"/>
  <c r="U219" i="127" s="1"/>
  <c r="V219" i="127" s="1"/>
  <c r="G219" i="127" s="1"/>
  <c r="T218" i="127"/>
  <c r="S218" i="127"/>
  <c r="T217" i="127"/>
  <c r="S217" i="127"/>
  <c r="T216" i="127"/>
  <c r="S216" i="127"/>
  <c r="T215" i="127"/>
  <c r="S215" i="127"/>
  <c r="T214" i="127"/>
  <c r="S214" i="127"/>
  <c r="T213" i="127"/>
  <c r="S213" i="127"/>
  <c r="U213" i="127"/>
  <c r="V213" i="127" s="1"/>
  <c r="G213" i="127" s="1"/>
  <c r="T212" i="127"/>
  <c r="S212" i="127"/>
  <c r="T211" i="127"/>
  <c r="U211" i="127" s="1"/>
  <c r="S211" i="127"/>
  <c r="T210" i="127"/>
  <c r="S210" i="127"/>
  <c r="T209" i="127"/>
  <c r="S209" i="127"/>
  <c r="T208" i="127"/>
  <c r="S208" i="127"/>
  <c r="T204" i="127"/>
  <c r="S204" i="127"/>
  <c r="T201" i="127"/>
  <c r="S201" i="127"/>
  <c r="T200" i="127"/>
  <c r="U200" i="127" s="1"/>
  <c r="V200" i="127" s="1"/>
  <c r="S200" i="127"/>
  <c r="G200" i="127"/>
  <c r="T199" i="127"/>
  <c r="S199" i="127"/>
  <c r="T198" i="127"/>
  <c r="S198" i="127"/>
  <c r="T197" i="127"/>
  <c r="S197" i="127"/>
  <c r="T196" i="127"/>
  <c r="S196" i="127"/>
  <c r="T195" i="127"/>
  <c r="S195" i="127"/>
  <c r="T194" i="127"/>
  <c r="S194" i="127"/>
  <c r="T193" i="127"/>
  <c r="S193" i="127"/>
  <c r="T192" i="127"/>
  <c r="S192" i="127"/>
  <c r="U192" i="127" s="1"/>
  <c r="V192" i="127" s="1"/>
  <c r="G192" i="127" s="1"/>
  <c r="T191" i="127"/>
  <c r="S191" i="127"/>
  <c r="T190" i="127"/>
  <c r="S190" i="127"/>
  <c r="U190" i="127"/>
  <c r="V190" i="127" s="1"/>
  <c r="G190" i="127" s="1"/>
  <c r="T189" i="127"/>
  <c r="S189" i="127"/>
  <c r="T188" i="127"/>
  <c r="S188" i="127"/>
  <c r="T187" i="127"/>
  <c r="S187" i="127"/>
  <c r="T183" i="127"/>
  <c r="S183" i="127"/>
  <c r="T180" i="127"/>
  <c r="S180" i="127"/>
  <c r="T179" i="127"/>
  <c r="U179" i="127" s="1"/>
  <c r="V179" i="127" s="1"/>
  <c r="G179" i="127" s="1"/>
  <c r="S179" i="127"/>
  <c r="T178" i="127"/>
  <c r="S178" i="127"/>
  <c r="U178" i="127"/>
  <c r="V178" i="127" s="1"/>
  <c r="G178" i="127" s="1"/>
  <c r="T177" i="127"/>
  <c r="S177" i="127"/>
  <c r="U177" i="127" s="1"/>
  <c r="V177" i="127" s="1"/>
  <c r="G177" i="127" s="1"/>
  <c r="T176" i="127"/>
  <c r="S176" i="127"/>
  <c r="T175" i="127"/>
  <c r="S175" i="127"/>
  <c r="U175" i="127"/>
  <c r="V175" i="127" s="1"/>
  <c r="G175" i="127" s="1"/>
  <c r="T174" i="127"/>
  <c r="S174" i="127"/>
  <c r="T173" i="127"/>
  <c r="S173" i="127"/>
  <c r="T172" i="127"/>
  <c r="S172" i="127"/>
  <c r="T171" i="127"/>
  <c r="S171" i="127"/>
  <c r="T170" i="127"/>
  <c r="S170" i="127"/>
  <c r="T169" i="127"/>
  <c r="U169" i="127" s="1"/>
  <c r="S169" i="127"/>
  <c r="V169" i="127"/>
  <c r="G169" i="127" s="1"/>
  <c r="T168" i="127"/>
  <c r="S168" i="127"/>
  <c r="T167" i="127"/>
  <c r="U167" i="127" s="1"/>
  <c r="V167" i="127" s="1"/>
  <c r="G167" i="127" s="1"/>
  <c r="S167" i="127"/>
  <c r="T166" i="127"/>
  <c r="S166" i="127"/>
  <c r="T162" i="127"/>
  <c r="S162" i="127"/>
  <c r="T159" i="127"/>
  <c r="S159" i="127"/>
  <c r="T158" i="127"/>
  <c r="S158" i="127"/>
  <c r="T157" i="127"/>
  <c r="S157" i="127"/>
  <c r="T156" i="127"/>
  <c r="S156" i="127"/>
  <c r="T155" i="127"/>
  <c r="S155" i="127"/>
  <c r="T154" i="127"/>
  <c r="S154" i="127"/>
  <c r="U154" i="127" s="1"/>
  <c r="V154" i="127" s="1"/>
  <c r="G154" i="127" s="1"/>
  <c r="T153" i="127"/>
  <c r="S153" i="127"/>
  <c r="T152" i="127"/>
  <c r="S152" i="127"/>
  <c r="T151" i="127"/>
  <c r="S151" i="127"/>
  <c r="T150" i="127"/>
  <c r="S150" i="127"/>
  <c r="T149" i="127"/>
  <c r="S149" i="127"/>
  <c r="T148" i="127"/>
  <c r="S148" i="127"/>
  <c r="U148" i="127"/>
  <c r="V148" i="127" s="1"/>
  <c r="G148" i="127" s="1"/>
  <c r="T147" i="127"/>
  <c r="S147" i="127"/>
  <c r="T146" i="127"/>
  <c r="S146" i="127"/>
  <c r="T145" i="127"/>
  <c r="S145" i="127"/>
  <c r="U145" i="127" s="1"/>
  <c r="T141" i="127"/>
  <c r="S141" i="127"/>
  <c r="T138" i="127"/>
  <c r="S138" i="127"/>
  <c r="T137" i="127"/>
  <c r="U137" i="127" s="1"/>
  <c r="S137" i="127"/>
  <c r="V137" i="127"/>
  <c r="G137" i="127" s="1"/>
  <c r="T136" i="127"/>
  <c r="S136" i="127"/>
  <c r="T135" i="127"/>
  <c r="U135" i="127" s="1"/>
  <c r="V135" i="127" s="1"/>
  <c r="S135" i="127"/>
  <c r="G135" i="127"/>
  <c r="T134" i="127"/>
  <c r="S134" i="127"/>
  <c r="T133" i="127"/>
  <c r="S133" i="127"/>
  <c r="U133" i="127" s="1"/>
  <c r="V133" i="127" s="1"/>
  <c r="G133" i="127" s="1"/>
  <c r="T132" i="127"/>
  <c r="S132" i="127"/>
  <c r="T131" i="127"/>
  <c r="S131" i="127"/>
  <c r="U131" i="127"/>
  <c r="V131" i="127" s="1"/>
  <c r="G131" i="127" s="1"/>
  <c r="T130" i="127"/>
  <c r="S130" i="127"/>
  <c r="T129" i="127"/>
  <c r="S129" i="127"/>
  <c r="T128" i="127"/>
  <c r="S128" i="127"/>
  <c r="T127" i="127"/>
  <c r="U127" i="127" s="1"/>
  <c r="V127" i="127" s="1"/>
  <c r="G127" i="127" s="1"/>
  <c r="S127" i="127"/>
  <c r="T126" i="127"/>
  <c r="S126" i="127"/>
  <c r="T125" i="127"/>
  <c r="S125" i="127"/>
  <c r="T124" i="127"/>
  <c r="S124" i="127"/>
  <c r="T120" i="127"/>
  <c r="S120" i="127"/>
  <c r="T117" i="127"/>
  <c r="S117" i="127"/>
  <c r="T116" i="127"/>
  <c r="S116" i="127"/>
  <c r="T115" i="127"/>
  <c r="S115" i="127"/>
  <c r="T114" i="127"/>
  <c r="S114" i="127"/>
  <c r="T113" i="127"/>
  <c r="S113" i="127"/>
  <c r="T112" i="127"/>
  <c r="S112" i="127"/>
  <c r="T111" i="127"/>
  <c r="S111" i="127"/>
  <c r="T110" i="127"/>
  <c r="S110" i="127"/>
  <c r="T109" i="127"/>
  <c r="S109" i="127"/>
  <c r="T108" i="127"/>
  <c r="S108" i="127"/>
  <c r="T107" i="127"/>
  <c r="S107" i="127"/>
  <c r="T106" i="127"/>
  <c r="S106" i="127"/>
  <c r="T105" i="127"/>
  <c r="S105" i="127"/>
  <c r="T104" i="127"/>
  <c r="S104" i="127"/>
  <c r="T103" i="127"/>
  <c r="S103" i="127"/>
  <c r="T99" i="127"/>
  <c r="S99" i="127"/>
  <c r="T96" i="127"/>
  <c r="S96" i="127"/>
  <c r="T95" i="127"/>
  <c r="S95" i="127"/>
  <c r="T94" i="127"/>
  <c r="S94" i="127"/>
  <c r="T93" i="127"/>
  <c r="U93" i="127" s="1"/>
  <c r="V93" i="127" s="1"/>
  <c r="S93" i="127"/>
  <c r="G93" i="127"/>
  <c r="T92" i="127"/>
  <c r="U92" i="127" s="1"/>
  <c r="V92" i="127" s="1"/>
  <c r="G92" i="127" s="1"/>
  <c r="S92" i="127"/>
  <c r="T91" i="127"/>
  <c r="S91" i="127"/>
  <c r="T90" i="127"/>
  <c r="S90" i="127"/>
  <c r="T89" i="127"/>
  <c r="S89" i="127"/>
  <c r="T88" i="127"/>
  <c r="S88" i="127"/>
  <c r="T87" i="127"/>
  <c r="S87" i="127"/>
  <c r="T86" i="127"/>
  <c r="S86" i="127"/>
  <c r="T85" i="127"/>
  <c r="S85" i="127"/>
  <c r="T84" i="127"/>
  <c r="U84" i="127" s="1"/>
  <c r="V84" i="127" s="1"/>
  <c r="S84" i="127"/>
  <c r="G84" i="127"/>
  <c r="T83" i="127"/>
  <c r="S83" i="127"/>
  <c r="T82" i="127"/>
  <c r="S82" i="127"/>
  <c r="T78" i="127"/>
  <c r="S78" i="127"/>
  <c r="T75" i="127"/>
  <c r="S75" i="127"/>
  <c r="U75" i="127" s="1"/>
  <c r="V75" i="127" s="1"/>
  <c r="G75" i="127" s="1"/>
  <c r="T74" i="127"/>
  <c r="U74" i="127" s="1"/>
  <c r="S74" i="127"/>
  <c r="T73" i="127"/>
  <c r="S73" i="127"/>
  <c r="T72" i="127"/>
  <c r="U72" i="127" s="1"/>
  <c r="V72" i="127" s="1"/>
  <c r="G72" i="127" s="1"/>
  <c r="S72" i="127"/>
  <c r="T71" i="127"/>
  <c r="S71" i="127"/>
  <c r="T70" i="127"/>
  <c r="S70" i="127"/>
  <c r="T69" i="127"/>
  <c r="S69" i="127"/>
  <c r="T68" i="127"/>
  <c r="S68" i="127"/>
  <c r="U68" i="127" s="1"/>
  <c r="V68" i="127" s="1"/>
  <c r="G68" i="127" s="1"/>
  <c r="T67" i="127"/>
  <c r="S67" i="127"/>
  <c r="T66" i="127"/>
  <c r="S66" i="127"/>
  <c r="T65" i="127"/>
  <c r="S65" i="127"/>
  <c r="T64" i="127"/>
  <c r="S64" i="127"/>
  <c r="U64" i="127"/>
  <c r="V64" i="127" s="1"/>
  <c r="G64" i="127" s="1"/>
  <c r="T63" i="127"/>
  <c r="S63" i="127"/>
  <c r="T62" i="127"/>
  <c r="S62" i="127"/>
  <c r="T61" i="127"/>
  <c r="S61" i="127"/>
  <c r="T57" i="127"/>
  <c r="S57" i="127"/>
  <c r="T54" i="127"/>
  <c r="S54" i="127"/>
  <c r="T53" i="127"/>
  <c r="S53" i="127"/>
  <c r="T52" i="127"/>
  <c r="S52" i="127"/>
  <c r="T51" i="127"/>
  <c r="S51" i="127"/>
  <c r="T50" i="127"/>
  <c r="S50" i="127"/>
  <c r="T49" i="127"/>
  <c r="S49" i="127"/>
  <c r="T48" i="127"/>
  <c r="S48" i="127"/>
  <c r="T47" i="127"/>
  <c r="S47" i="127"/>
  <c r="T46" i="127"/>
  <c r="S46" i="127"/>
  <c r="T45" i="127"/>
  <c r="S45" i="127"/>
  <c r="T42" i="127"/>
  <c r="S42" i="127"/>
  <c r="T41" i="127"/>
  <c r="S41" i="127"/>
  <c r="T40" i="127"/>
  <c r="S40" i="127"/>
  <c r="T36" i="127"/>
  <c r="S36" i="127"/>
  <c r="T33" i="127"/>
  <c r="S33" i="127"/>
  <c r="T32" i="127"/>
  <c r="S32" i="127"/>
  <c r="T31" i="127"/>
  <c r="S31" i="127"/>
  <c r="T30" i="127"/>
  <c r="S30" i="127"/>
  <c r="T29" i="127"/>
  <c r="S29" i="127"/>
  <c r="T28" i="127"/>
  <c r="U28" i="127" s="1"/>
  <c r="S28" i="127"/>
  <c r="V28" i="127"/>
  <c r="G28" i="127" s="1"/>
  <c r="T27" i="127"/>
  <c r="S27" i="127"/>
  <c r="T26" i="127"/>
  <c r="U26" i="127" s="1"/>
  <c r="V26" i="127" s="1"/>
  <c r="G26" i="127" s="1"/>
  <c r="S26" i="127"/>
  <c r="T25" i="127"/>
  <c r="S25" i="127"/>
  <c r="T24" i="127"/>
  <c r="S24" i="127"/>
  <c r="U24" i="127" s="1"/>
  <c r="V24" i="127" s="1"/>
  <c r="G24" i="127" s="1"/>
  <c r="T23" i="127"/>
  <c r="S23" i="127"/>
  <c r="T22" i="127"/>
  <c r="S22" i="127"/>
  <c r="T21" i="127"/>
  <c r="S21" i="127"/>
  <c r="T20" i="127"/>
  <c r="S20" i="127"/>
  <c r="T19" i="127"/>
  <c r="S19" i="127"/>
  <c r="T15" i="127"/>
  <c r="S15" i="127"/>
  <c r="U23" i="132"/>
  <c r="V23" i="132" s="1"/>
  <c r="G23" i="132" s="1"/>
  <c r="U32" i="132"/>
  <c r="V32" i="132"/>
  <c r="G32" i="132" s="1"/>
  <c r="U88" i="132"/>
  <c r="V88" i="132" s="1"/>
  <c r="G88" i="132"/>
  <c r="U131" i="132"/>
  <c r="V131" i="132"/>
  <c r="G131" i="132" s="1"/>
  <c r="U198" i="132"/>
  <c r="V198" i="132" s="1"/>
  <c r="G198" i="132" s="1"/>
  <c r="U277" i="132"/>
  <c r="V277" i="132"/>
  <c r="G277" i="132" s="1"/>
  <c r="U337" i="132"/>
  <c r="V337" i="132" s="1"/>
  <c r="G337" i="132" s="1"/>
  <c r="U361" i="132"/>
  <c r="V361" i="132"/>
  <c r="G361" i="132" s="1"/>
  <c r="U377" i="132"/>
  <c r="U381" i="132"/>
  <c r="V381" i="132"/>
  <c r="G381" i="132" s="1"/>
  <c r="V397" i="132"/>
  <c r="G397" i="132" s="1"/>
  <c r="V401" i="132"/>
  <c r="G401" i="132" s="1"/>
  <c r="V405" i="132"/>
  <c r="G405" i="132" s="1"/>
  <c r="V409" i="132"/>
  <c r="G409" i="132" s="1"/>
  <c r="U418" i="132"/>
  <c r="V418" i="132" s="1"/>
  <c r="G418" i="132"/>
  <c r="V44" i="132"/>
  <c r="G44" i="132"/>
  <c r="V52" i="132"/>
  <c r="G52" i="132"/>
  <c r="U111" i="132"/>
  <c r="V111" i="132"/>
  <c r="G111" i="132" s="1"/>
  <c r="U115" i="132"/>
  <c r="V115" i="132" s="1"/>
  <c r="G115" i="132" s="1"/>
  <c r="U124" i="132"/>
  <c r="V124" i="132"/>
  <c r="G124" i="132" s="1"/>
  <c r="U192" i="132"/>
  <c r="V192" i="132" s="1"/>
  <c r="G192" i="132"/>
  <c r="U195" i="132"/>
  <c r="V195" i="132"/>
  <c r="G195" i="132" s="1"/>
  <c r="U222" i="132"/>
  <c r="V222" i="132" s="1"/>
  <c r="G222" i="132" s="1"/>
  <c r="U262" i="132"/>
  <c r="V262" i="132"/>
  <c r="G262" i="132" s="1"/>
  <c r="U297" i="132"/>
  <c r="V297" i="132" s="1"/>
  <c r="G297" i="132"/>
  <c r="U338" i="132"/>
  <c r="V338" i="132"/>
  <c r="G338" i="132" s="1"/>
  <c r="U345" i="132"/>
  <c r="V345" i="132" s="1"/>
  <c r="G345" i="132" s="1"/>
  <c r="U358" i="132"/>
  <c r="V358" i="132"/>
  <c r="G358" i="132" s="1"/>
  <c r="U365" i="132"/>
  <c r="V365" i="132" s="1"/>
  <c r="G365" i="132" s="1"/>
  <c r="U112" i="132"/>
  <c r="V112" i="132"/>
  <c r="G112" i="132" s="1"/>
  <c r="U189" i="132"/>
  <c r="V189" i="132" s="1"/>
  <c r="G189" i="132" s="1"/>
  <c r="U263" i="132"/>
  <c r="V263" i="132"/>
  <c r="G263" i="132" s="1"/>
  <c r="U31" i="132"/>
  <c r="V31" i="132" s="1"/>
  <c r="G31" i="132"/>
  <c r="U285" i="132"/>
  <c r="V285" i="132"/>
  <c r="G285" i="132" s="1"/>
  <c r="U294" i="132"/>
  <c r="V294" i="132" s="1"/>
  <c r="G294" i="132" s="1"/>
  <c r="U355" i="132"/>
  <c r="U359" i="132"/>
  <c r="V359" i="132" s="1"/>
  <c r="G359" i="132" s="1"/>
  <c r="U366" i="132"/>
  <c r="V366" i="132"/>
  <c r="G366" i="132" s="1"/>
  <c r="U27" i="132"/>
  <c r="V27" i="132" s="1"/>
  <c r="G27" i="132" s="1"/>
  <c r="U90" i="132"/>
  <c r="V90" i="132"/>
  <c r="G90" i="132" s="1"/>
  <c r="U133" i="132"/>
  <c r="V133" i="132" s="1"/>
  <c r="G133" i="132" s="1"/>
  <c r="U137" i="132"/>
  <c r="V137" i="132"/>
  <c r="G137" i="132" s="1"/>
  <c r="U229" i="132"/>
  <c r="V229" i="132" s="1"/>
  <c r="G229" i="132"/>
  <c r="U233" i="132"/>
  <c r="V233" i="132"/>
  <c r="G233" i="132" s="1"/>
  <c r="U237" i="132"/>
  <c r="V237" i="132" s="1"/>
  <c r="G237" i="132" s="1"/>
  <c r="U241" i="132"/>
  <c r="V241" i="132"/>
  <c r="G241" i="132" s="1"/>
  <c r="U253" i="132"/>
  <c r="V253" i="132" s="1"/>
  <c r="G253" i="132"/>
  <c r="U257" i="132"/>
  <c r="V257" i="132"/>
  <c r="G257" i="132" s="1"/>
  <c r="U272" i="132"/>
  <c r="V272" i="132" s="1"/>
  <c r="G272" i="132" s="1"/>
  <c r="U279" i="132"/>
  <c r="V279" i="132"/>
  <c r="G279" i="132" s="1"/>
  <c r="U282" i="132"/>
  <c r="V282" i="132" s="1"/>
  <c r="G282" i="132"/>
  <c r="U335" i="132"/>
  <c r="V335" i="132"/>
  <c r="G335" i="132" s="1"/>
  <c r="U339" i="132"/>
  <c r="V339" i="132" s="1"/>
  <c r="G339" i="132" s="1"/>
  <c r="U379" i="132"/>
  <c r="V379" i="132"/>
  <c r="G379" i="132" s="1"/>
  <c r="U420" i="132"/>
  <c r="V420" i="132" s="1"/>
  <c r="G420" i="132" s="1"/>
  <c r="U25" i="132"/>
  <c r="V25" i="132"/>
  <c r="G25" i="132" s="1"/>
  <c r="U29" i="132"/>
  <c r="V29" i="132" s="1"/>
  <c r="G29" i="132" s="1"/>
  <c r="U33" i="132"/>
  <c r="V33" i="132"/>
  <c r="G33" i="132" s="1"/>
  <c r="U87" i="132"/>
  <c r="V87" i="132" s="1"/>
  <c r="G87" i="132" s="1"/>
  <c r="U91" i="132"/>
  <c r="V91" i="132"/>
  <c r="G91" i="132" s="1"/>
  <c r="U113" i="132"/>
  <c r="V113" i="132" s="1"/>
  <c r="G113" i="132"/>
  <c r="U167" i="132"/>
  <c r="V167" i="132"/>
  <c r="G167" i="132" s="1"/>
  <c r="U336" i="132"/>
  <c r="V336" i="132" s="1"/>
  <c r="G336" i="132" s="1"/>
  <c r="U261" i="132"/>
  <c r="V261" i="132" s="1"/>
  <c r="G261" i="132" s="1"/>
  <c r="U283" i="132"/>
  <c r="V283" i="132"/>
  <c r="G283" i="132" s="1"/>
  <c r="U299" i="132"/>
  <c r="V299" i="132" s="1"/>
  <c r="G299" i="132" s="1"/>
  <c r="U306" i="132"/>
  <c r="V306" i="132"/>
  <c r="G306" i="132" s="1"/>
  <c r="U344" i="132"/>
  <c r="V344" i="132" s="1"/>
  <c r="G344" i="132"/>
  <c r="U357" i="132"/>
  <c r="V357" i="132"/>
  <c r="G357" i="132" s="1"/>
  <c r="U364" i="132"/>
  <c r="V364" i="132" s="1"/>
  <c r="G364" i="132" s="1"/>
  <c r="U425" i="132"/>
  <c r="V425" i="132"/>
  <c r="G425" i="132" s="1"/>
  <c r="V355" i="132"/>
  <c r="G355" i="132" s="1"/>
  <c r="V50" i="132"/>
  <c r="G50" i="132" s="1"/>
  <c r="U63" i="132"/>
  <c r="V63" i="132" s="1"/>
  <c r="G63" i="132" s="1"/>
  <c r="U129" i="132"/>
  <c r="V129" i="132"/>
  <c r="G129" i="132" s="1"/>
  <c r="U136" i="132"/>
  <c r="V136" i="132" s="1"/>
  <c r="G136" i="132" s="1"/>
  <c r="U166" i="132"/>
  <c r="V166" i="132"/>
  <c r="G166" i="132" s="1"/>
  <c r="U174" i="132"/>
  <c r="V174" i="132" s="1"/>
  <c r="G174" i="132" s="1"/>
  <c r="U218" i="132"/>
  <c r="V218" i="132"/>
  <c r="G218" i="132" s="1"/>
  <c r="U230" i="132"/>
  <c r="V230" i="132" s="1"/>
  <c r="G230" i="132"/>
  <c r="U234" i="132"/>
  <c r="V234" i="132"/>
  <c r="G234" i="132" s="1"/>
  <c r="U238" i="132"/>
  <c r="V238" i="132" s="1"/>
  <c r="G238" i="132" s="1"/>
  <c r="U242" i="132"/>
  <c r="V242" i="132"/>
  <c r="G242" i="132" s="1"/>
  <c r="U293" i="132"/>
  <c r="V293" i="132" s="1"/>
  <c r="G293" i="132"/>
  <c r="U378" i="132"/>
  <c r="V378" i="132"/>
  <c r="G378" i="132" s="1"/>
  <c r="V400" i="132"/>
  <c r="G400" i="132" s="1"/>
  <c r="V404" i="132"/>
  <c r="G404" i="132" s="1"/>
  <c r="V408" i="132"/>
  <c r="G408" i="132" s="1"/>
  <c r="V47" i="132"/>
  <c r="G47" i="132" s="1"/>
  <c r="U67" i="132"/>
  <c r="V67" i="132" s="1"/>
  <c r="G67" i="132" s="1"/>
  <c r="U85" i="132"/>
  <c r="V85" i="132"/>
  <c r="G85" i="132" s="1"/>
  <c r="U212" i="132"/>
  <c r="V212" i="132" s="1"/>
  <c r="G212" i="132"/>
  <c r="U231" i="132"/>
  <c r="V231" i="132"/>
  <c r="G231" i="132" s="1"/>
  <c r="U235" i="132"/>
  <c r="V235" i="132" s="1"/>
  <c r="G235" i="132" s="1"/>
  <c r="U239" i="132"/>
  <c r="V239" i="132"/>
  <c r="G239" i="132" s="1"/>
  <c r="U243" i="132"/>
  <c r="V243" i="132" s="1"/>
  <c r="G243" i="132" s="1"/>
  <c r="U251" i="132"/>
  <c r="V251" i="132"/>
  <c r="G251" i="132" s="1"/>
  <c r="U259" i="132"/>
  <c r="U303" i="132"/>
  <c r="V303" i="132"/>
  <c r="G303" i="132" s="1"/>
  <c r="U315" i="132"/>
  <c r="V315" i="132" s="1"/>
  <c r="G315" i="132"/>
  <c r="U319" i="132"/>
  <c r="V319" i="132"/>
  <c r="G319" i="132" s="1"/>
  <c r="U323" i="132"/>
  <c r="V323" i="132" s="1"/>
  <c r="G323" i="132" s="1"/>
  <c r="U327" i="132"/>
  <c r="V327" i="132"/>
  <c r="G327" i="132" s="1"/>
  <c r="U388" i="132"/>
  <c r="V388" i="132" s="1"/>
  <c r="G388" i="132"/>
  <c r="U421" i="132"/>
  <c r="V421" i="132"/>
  <c r="G421" i="132" s="1"/>
  <c r="U21" i="132"/>
  <c r="V21" i="132" s="1"/>
  <c r="G21" i="132" s="1"/>
  <c r="U24" i="132"/>
  <c r="V24" i="132"/>
  <c r="G24" i="132" s="1"/>
  <c r="U28" i="132"/>
  <c r="V28" i="132" s="1"/>
  <c r="G28" i="132"/>
  <c r="V40" i="132"/>
  <c r="G40" i="132"/>
  <c r="U64" i="132"/>
  <c r="V64" i="132"/>
  <c r="G64" i="132" s="1"/>
  <c r="U216" i="132"/>
  <c r="V216" i="132" s="1"/>
  <c r="G216" i="132"/>
  <c r="U376" i="132"/>
  <c r="V376" i="132"/>
  <c r="G376" i="132" s="1"/>
  <c r="V48" i="132"/>
  <c r="G48" i="132" s="1"/>
  <c r="U61" i="132"/>
  <c r="V61" i="132" s="1"/>
  <c r="G61" i="132" s="1"/>
  <c r="U65" i="132"/>
  <c r="V65" i="132"/>
  <c r="G65" i="132" s="1"/>
  <c r="U83" i="132"/>
  <c r="V83" i="132" s="1"/>
  <c r="G83" i="132" s="1"/>
  <c r="U93" i="132"/>
  <c r="V93" i="132"/>
  <c r="G93" i="132" s="1"/>
  <c r="U127" i="132"/>
  <c r="V127" i="132" s="1"/>
  <c r="G127" i="132"/>
  <c r="U170" i="132"/>
  <c r="V170" i="132"/>
  <c r="G170" i="132" s="1"/>
  <c r="U178" i="132"/>
  <c r="V178" i="132" s="1"/>
  <c r="G178" i="132" s="1"/>
  <c r="U210" i="132"/>
  <c r="V210" i="132"/>
  <c r="G210" i="132" s="1"/>
  <c r="U232" i="132"/>
  <c r="V232" i="132" s="1"/>
  <c r="G232" i="132"/>
  <c r="U236" i="132"/>
  <c r="V236" i="132"/>
  <c r="G236" i="132" s="1"/>
  <c r="U240" i="132"/>
  <c r="V240" i="132" s="1"/>
  <c r="G240" i="132" s="1"/>
  <c r="U301" i="132"/>
  <c r="V301" i="132"/>
  <c r="G301" i="132" s="1"/>
  <c r="U334" i="132"/>
  <c r="V334" i="132" s="1"/>
  <c r="U342" i="132"/>
  <c r="V342" i="132"/>
  <c r="G342" i="132" s="1"/>
  <c r="U386" i="132"/>
  <c r="V386" i="132" s="1"/>
  <c r="G386" i="132" s="1"/>
  <c r="V398" i="132"/>
  <c r="G398" i="132"/>
  <c r="V402" i="132"/>
  <c r="G402" i="132"/>
  <c r="V406" i="132"/>
  <c r="G406" i="132"/>
  <c r="V410" i="132"/>
  <c r="G410" i="132"/>
  <c r="U419" i="132"/>
  <c r="V419" i="132"/>
  <c r="G419" i="132" s="1"/>
  <c r="U19" i="132"/>
  <c r="V19" i="132" s="1"/>
  <c r="G19" i="132" s="1"/>
  <c r="U26" i="132"/>
  <c r="V26" i="132"/>
  <c r="G26" i="132" s="1"/>
  <c r="V45" i="132"/>
  <c r="G45" i="132" s="1"/>
  <c r="V49" i="132"/>
  <c r="G49" i="132" s="1"/>
  <c r="U69" i="132"/>
  <c r="V69" i="132" s="1"/>
  <c r="G69" i="132"/>
  <c r="U72" i="132"/>
  <c r="V72" i="132"/>
  <c r="G72" i="132" s="1"/>
  <c r="U89" i="132"/>
  <c r="V89" i="132" s="1"/>
  <c r="G89" i="132" s="1"/>
  <c r="U128" i="132"/>
  <c r="V128" i="132"/>
  <c r="G128" i="132" s="1"/>
  <c r="U135" i="132"/>
  <c r="V135" i="132" s="1"/>
  <c r="G135" i="132" s="1"/>
  <c r="U148" i="132"/>
  <c r="V148" i="132"/>
  <c r="G148" i="132" s="1"/>
  <c r="U152" i="132"/>
  <c r="V152" i="132" s="1"/>
  <c r="G152" i="132" s="1"/>
  <c r="U156" i="132"/>
  <c r="V156" i="132"/>
  <c r="G156" i="132" s="1"/>
  <c r="U168" i="132"/>
  <c r="V168" i="132" s="1"/>
  <c r="G168" i="132"/>
  <c r="U176" i="132"/>
  <c r="V176" i="132"/>
  <c r="G176" i="132" s="1"/>
  <c r="U214" i="132"/>
  <c r="V214" i="132"/>
  <c r="G214" i="132" s="1"/>
  <c r="U305" i="132"/>
  <c r="V305" i="132" s="1"/>
  <c r="G305" i="132"/>
  <c r="U314" i="132"/>
  <c r="V314" i="132"/>
  <c r="G314" i="132" s="1"/>
  <c r="U318" i="132"/>
  <c r="V318" i="132" s="1"/>
  <c r="G318" i="132" s="1"/>
  <c r="U322" i="132"/>
  <c r="V322" i="132"/>
  <c r="G322" i="132" s="1"/>
  <c r="U326" i="132"/>
  <c r="V326" i="132" s="1"/>
  <c r="G326" i="132"/>
  <c r="U340" i="132"/>
  <c r="V340" i="132"/>
  <c r="G340" i="132" s="1"/>
  <c r="U348" i="132"/>
  <c r="V348" i="132" s="1"/>
  <c r="G348" i="132" s="1"/>
  <c r="U390" i="132"/>
  <c r="V390" i="132"/>
  <c r="G390" i="132" s="1"/>
  <c r="V399" i="132"/>
  <c r="G399" i="132" s="1"/>
  <c r="V403" i="132"/>
  <c r="G403" i="132" s="1"/>
  <c r="V407" i="132"/>
  <c r="G407" i="132" s="1"/>
  <c r="V411" i="132"/>
  <c r="G411" i="132" s="1"/>
  <c r="U423" i="132"/>
  <c r="V423" i="132" s="1"/>
  <c r="G423" i="132" s="1"/>
  <c r="U62" i="132"/>
  <c r="V62" i="132"/>
  <c r="G62" i="132" s="1"/>
  <c r="V42" i="132"/>
  <c r="G42" i="132" s="1"/>
  <c r="U66" i="132"/>
  <c r="V66" i="132" s="1"/>
  <c r="G66" i="132"/>
  <c r="V103" i="132"/>
  <c r="G103" i="132"/>
  <c r="U70" i="132"/>
  <c r="V70" i="132"/>
  <c r="G70" i="132" s="1"/>
  <c r="G334" i="132"/>
  <c r="U74" i="132"/>
  <c r="V74" i="132"/>
  <c r="G74" i="132" s="1"/>
  <c r="U19" i="131"/>
  <c r="V19" i="131" s="1"/>
  <c r="G19" i="131"/>
  <c r="U20" i="131"/>
  <c r="V20" i="131"/>
  <c r="G20" i="131" s="1"/>
  <c r="U24" i="131"/>
  <c r="V24" i="131" s="1"/>
  <c r="G24" i="131"/>
  <c r="U27" i="131"/>
  <c r="V27" i="131"/>
  <c r="G27" i="131" s="1"/>
  <c r="U31" i="131"/>
  <c r="V31" i="131" s="1"/>
  <c r="G31" i="131"/>
  <c r="U61" i="131"/>
  <c r="V61" i="131"/>
  <c r="G61" i="131" s="1"/>
  <c r="U106" i="131"/>
  <c r="V106" i="131" s="1"/>
  <c r="G106" i="131"/>
  <c r="U113" i="131"/>
  <c r="V113" i="131"/>
  <c r="G113" i="131" s="1"/>
  <c r="U129" i="131"/>
  <c r="V129" i="131" s="1"/>
  <c r="G129" i="131"/>
  <c r="U155" i="131"/>
  <c r="V155" i="131"/>
  <c r="G155" i="131" s="1"/>
  <c r="U235" i="131"/>
  <c r="V235" i="131" s="1"/>
  <c r="G235" i="131"/>
  <c r="U242" i="131"/>
  <c r="V242" i="131"/>
  <c r="G242" i="131" s="1"/>
  <c r="U272" i="131"/>
  <c r="V272" i="131" s="1"/>
  <c r="G272" i="131"/>
  <c r="U276" i="131"/>
  <c r="V276" i="131"/>
  <c r="G276" i="131" s="1"/>
  <c r="U280" i="131"/>
  <c r="V280" i="131" s="1"/>
  <c r="G280" i="131"/>
  <c r="U284" i="131"/>
  <c r="V284" i="131"/>
  <c r="G284" i="131" s="1"/>
  <c r="U293" i="131"/>
  <c r="V293" i="131" s="1"/>
  <c r="G293" i="131"/>
  <c r="U297" i="131"/>
  <c r="V297" i="131"/>
  <c r="G297" i="131" s="1"/>
  <c r="U301" i="131"/>
  <c r="V301" i="131" s="1"/>
  <c r="G301" i="131"/>
  <c r="U305" i="131"/>
  <c r="V305" i="131"/>
  <c r="G305" i="131" s="1"/>
  <c r="U318" i="131"/>
  <c r="V318" i="131" s="1"/>
  <c r="G318" i="131"/>
  <c r="U321" i="131"/>
  <c r="V321" i="131"/>
  <c r="G321" i="131" s="1"/>
  <c r="U325" i="131"/>
  <c r="V325" i="131" s="1"/>
  <c r="G325" i="131"/>
  <c r="U397" i="131"/>
  <c r="V397" i="131"/>
  <c r="G397" i="131" s="1"/>
  <c r="U404" i="131"/>
  <c r="V404" i="131" s="1"/>
  <c r="G404" i="131"/>
  <c r="U407" i="131"/>
  <c r="V407" i="131"/>
  <c r="G407" i="131" s="1"/>
  <c r="U401" i="131"/>
  <c r="V401" i="131" s="1"/>
  <c r="G401" i="131"/>
  <c r="U21" i="131"/>
  <c r="V21" i="131"/>
  <c r="G21" i="131" s="1"/>
  <c r="U70" i="131"/>
  <c r="V70" i="131" s="1"/>
  <c r="G70" i="131"/>
  <c r="U83" i="131"/>
  <c r="V83" i="131"/>
  <c r="G83" i="131" s="1"/>
  <c r="G107" i="131"/>
  <c r="U134" i="131"/>
  <c r="V134" i="131" s="1"/>
  <c r="G134" i="131"/>
  <c r="U138" i="131"/>
  <c r="V138" i="131"/>
  <c r="G138" i="131" s="1"/>
  <c r="U229" i="131"/>
  <c r="V229" i="131" s="1"/>
  <c r="G229" i="131"/>
  <c r="U236" i="131"/>
  <c r="V236" i="131"/>
  <c r="G236" i="131" s="1"/>
  <c r="U243" i="131"/>
  <c r="V243" i="131" s="1"/>
  <c r="G243" i="131"/>
  <c r="U273" i="131"/>
  <c r="V273" i="131"/>
  <c r="G273" i="131" s="1"/>
  <c r="U277" i="131"/>
  <c r="V277" i="131" s="1"/>
  <c r="G277" i="131"/>
  <c r="U281" i="131"/>
  <c r="V281" i="131"/>
  <c r="G281" i="131" s="1"/>
  <c r="U285" i="131"/>
  <c r="V285" i="131" s="1"/>
  <c r="G285" i="131"/>
  <c r="U294" i="131"/>
  <c r="V294" i="131"/>
  <c r="G294" i="131" s="1"/>
  <c r="U298" i="131"/>
  <c r="V298" i="131" s="1"/>
  <c r="G298" i="131"/>
  <c r="U302" i="131"/>
  <c r="V302" i="131"/>
  <c r="G302" i="131" s="1"/>
  <c r="U306" i="131"/>
  <c r="V306" i="131" s="1"/>
  <c r="G306" i="131"/>
  <c r="U356" i="131"/>
  <c r="V356" i="131"/>
  <c r="G356" i="131" s="1"/>
  <c r="U360" i="131"/>
  <c r="V360" i="131" s="1"/>
  <c r="G360" i="131"/>
  <c r="U364" i="131"/>
  <c r="V364" i="131"/>
  <c r="G364" i="131" s="1"/>
  <c r="U368" i="131"/>
  <c r="V368" i="131" s="1"/>
  <c r="G368" i="131"/>
  <c r="U377" i="131"/>
  <c r="V377" i="131"/>
  <c r="G377" i="131" s="1"/>
  <c r="U381" i="131"/>
  <c r="V381" i="131" s="1"/>
  <c r="G381" i="131"/>
  <c r="U385" i="131"/>
  <c r="V385" i="131"/>
  <c r="G385" i="131" s="1"/>
  <c r="U389" i="131"/>
  <c r="V389" i="131" s="1"/>
  <c r="G389" i="131"/>
  <c r="U33" i="131"/>
  <c r="V33" i="131"/>
  <c r="G33" i="131" s="1"/>
  <c r="U87" i="131"/>
  <c r="U93" i="131"/>
  <c r="V93" i="131"/>
  <c r="G93" i="131" s="1"/>
  <c r="U104" i="131"/>
  <c r="V104" i="131" s="1"/>
  <c r="G104" i="131"/>
  <c r="U115" i="131"/>
  <c r="V115" i="131"/>
  <c r="G115" i="131" s="1"/>
  <c r="U124" i="131"/>
  <c r="V124" i="131" s="1"/>
  <c r="G124" i="131"/>
  <c r="U149" i="131"/>
  <c r="V149" i="131"/>
  <c r="G149" i="131" s="1"/>
  <c r="U233" i="131"/>
  <c r="V233" i="131" s="1"/>
  <c r="G233" i="131"/>
  <c r="U237" i="131"/>
  <c r="V237" i="131"/>
  <c r="G237" i="131" s="1"/>
  <c r="U274" i="131"/>
  <c r="V274" i="131" s="1"/>
  <c r="G274" i="131"/>
  <c r="U278" i="131"/>
  <c r="V278" i="131"/>
  <c r="G278" i="131" s="1"/>
  <c r="U282" i="131"/>
  <c r="V282" i="131" s="1"/>
  <c r="G282" i="131"/>
  <c r="U295" i="131"/>
  <c r="V295" i="131"/>
  <c r="G295" i="131" s="1"/>
  <c r="U299" i="131"/>
  <c r="V299" i="131" s="1"/>
  <c r="G299" i="131"/>
  <c r="U303" i="131"/>
  <c r="V303" i="131"/>
  <c r="G303" i="131" s="1"/>
  <c r="U323" i="131"/>
  <c r="V323" i="131" s="1"/>
  <c r="G323" i="131"/>
  <c r="U402" i="131"/>
  <c r="V402" i="131"/>
  <c r="G402" i="131" s="1"/>
  <c r="U26" i="131"/>
  <c r="V26" i="131" s="1"/>
  <c r="G26" i="131"/>
  <c r="U30" i="131"/>
  <c r="V30" i="131"/>
  <c r="G30" i="131" s="1"/>
  <c r="U43" i="131"/>
  <c r="V43" i="131" s="1"/>
  <c r="G43" i="131"/>
  <c r="U47" i="131"/>
  <c r="V47" i="131"/>
  <c r="G47" i="131" s="1"/>
  <c r="U51" i="131"/>
  <c r="V51" i="131" s="1"/>
  <c r="G51" i="131"/>
  <c r="U66" i="131"/>
  <c r="V66" i="131"/>
  <c r="G66" i="131" s="1"/>
  <c r="V112" i="131"/>
  <c r="G112" i="131" s="1"/>
  <c r="U136" i="131"/>
  <c r="V136" i="131" s="1"/>
  <c r="G136" i="131"/>
  <c r="U147" i="131"/>
  <c r="V147" i="131"/>
  <c r="G147" i="131" s="1"/>
  <c r="U234" i="131"/>
  <c r="V234" i="131" s="1"/>
  <c r="G234" i="131"/>
  <c r="U241" i="131"/>
  <c r="V241" i="131"/>
  <c r="G241" i="131" s="1"/>
  <c r="U271" i="131"/>
  <c r="V271" i="131" s="1"/>
  <c r="G271" i="131"/>
  <c r="U275" i="131"/>
  <c r="V275" i="131"/>
  <c r="G275" i="131" s="1"/>
  <c r="U279" i="131"/>
  <c r="V279" i="131" s="1"/>
  <c r="G279" i="131"/>
  <c r="U283" i="131"/>
  <c r="V283" i="131"/>
  <c r="G283" i="131" s="1"/>
  <c r="U292" i="131"/>
  <c r="V292" i="131" s="1"/>
  <c r="G292" i="131"/>
  <c r="U296" i="131"/>
  <c r="V296" i="131"/>
  <c r="G296" i="131" s="1"/>
  <c r="U300" i="131"/>
  <c r="V300" i="131" s="1"/>
  <c r="G300" i="131"/>
  <c r="U304" i="131"/>
  <c r="V304" i="131"/>
  <c r="G304" i="131" s="1"/>
  <c r="U317" i="131"/>
  <c r="V317" i="131" s="1"/>
  <c r="G317" i="131"/>
  <c r="U324" i="131"/>
  <c r="V324" i="131"/>
  <c r="G324" i="131" s="1"/>
  <c r="U403" i="131"/>
  <c r="V403" i="131" s="1"/>
  <c r="G403" i="131"/>
  <c r="U409" i="131"/>
  <c r="V409" i="131"/>
  <c r="G409" i="131" s="1"/>
  <c r="U44" i="131"/>
  <c r="V44" i="131" s="1"/>
  <c r="G44" i="131"/>
  <c r="U141" i="131"/>
  <c r="V141" i="131" s="1"/>
  <c r="N141" i="131" s="1"/>
  <c r="U210" i="131"/>
  <c r="V210" i="131"/>
  <c r="G210" i="131" s="1"/>
  <c r="U214" i="131"/>
  <c r="V214" i="131" s="1"/>
  <c r="G214" i="131" s="1"/>
  <c r="U218" i="131"/>
  <c r="V218" i="131"/>
  <c r="G218" i="131" s="1"/>
  <c r="U222" i="131"/>
  <c r="V222" i="131" s="1"/>
  <c r="G222" i="131" s="1"/>
  <c r="U40" i="131"/>
  <c r="U127" i="131"/>
  <c r="V127" i="131" s="1"/>
  <c r="G127" i="131"/>
  <c r="U183" i="131"/>
  <c r="V183" i="131"/>
  <c r="N183" i="131" s="1"/>
  <c r="U211" i="131"/>
  <c r="V211" i="131"/>
  <c r="G211" i="131" s="1"/>
  <c r="U215" i="131"/>
  <c r="V215" i="131"/>
  <c r="G215" i="131"/>
  <c r="U219" i="131"/>
  <c r="V219" i="131" s="1"/>
  <c r="G219" i="131"/>
  <c r="U162" i="131"/>
  <c r="V162" i="131"/>
  <c r="N162" i="131" s="1"/>
  <c r="U52" i="131"/>
  <c r="V52" i="131"/>
  <c r="G52" i="131" s="1"/>
  <c r="U131" i="131"/>
  <c r="V131" i="131"/>
  <c r="G131" i="131"/>
  <c r="U208" i="131"/>
  <c r="V208" i="131" s="1"/>
  <c r="G208" i="131"/>
  <c r="U212" i="131"/>
  <c r="V212" i="131"/>
  <c r="G212" i="131" s="1"/>
  <c r="U216" i="131"/>
  <c r="V216" i="131"/>
  <c r="G216" i="131"/>
  <c r="U220" i="131"/>
  <c r="V220" i="131"/>
  <c r="G220" i="131"/>
  <c r="V418" i="131"/>
  <c r="G418" i="131"/>
  <c r="U414" i="131"/>
  <c r="V414" i="131" s="1"/>
  <c r="N414" i="131"/>
  <c r="U48" i="131"/>
  <c r="V48" i="131"/>
  <c r="G48" i="131" s="1"/>
  <c r="U62" i="131"/>
  <c r="V62" i="131"/>
  <c r="G62" i="131"/>
  <c r="U135" i="131"/>
  <c r="V135" i="131"/>
  <c r="G135" i="131"/>
  <c r="U209" i="131"/>
  <c r="V209" i="131" s="1"/>
  <c r="G209" i="131"/>
  <c r="U213" i="131"/>
  <c r="V213" i="131"/>
  <c r="G213" i="131" s="1"/>
  <c r="U217" i="131"/>
  <c r="V217" i="131"/>
  <c r="G217" i="131" s="1"/>
  <c r="U221" i="131"/>
  <c r="V221" i="131"/>
  <c r="G221" i="131"/>
  <c r="U20" i="130"/>
  <c r="V20" i="130" s="1"/>
  <c r="G20" i="130"/>
  <c r="U24" i="130"/>
  <c r="V24" i="130"/>
  <c r="G24" i="130" s="1"/>
  <c r="U29" i="130"/>
  <c r="V29" i="130"/>
  <c r="G29" i="130"/>
  <c r="V30" i="130"/>
  <c r="G30" i="130" s="1"/>
  <c r="U33" i="130"/>
  <c r="V33" i="130" s="1"/>
  <c r="G33" i="130"/>
  <c r="U54" i="130"/>
  <c r="V54" i="130" s="1"/>
  <c r="G54" i="130" s="1"/>
  <c r="U70" i="130"/>
  <c r="V70" i="130"/>
  <c r="G70" i="130"/>
  <c r="U137" i="130"/>
  <c r="V137" i="130"/>
  <c r="G137" i="130"/>
  <c r="U170" i="130"/>
  <c r="V170" i="130" s="1"/>
  <c r="G170" i="130" s="1"/>
  <c r="U174" i="130"/>
  <c r="V174" i="130"/>
  <c r="G174" i="130" s="1"/>
  <c r="U195" i="130"/>
  <c r="V195" i="130" s="1"/>
  <c r="G195" i="130" s="1"/>
  <c r="U232" i="130"/>
  <c r="V232" i="130"/>
  <c r="G232" i="130" s="1"/>
  <c r="U240" i="130"/>
  <c r="V240" i="130" s="1"/>
  <c r="G240" i="130"/>
  <c r="U273" i="130"/>
  <c r="V273" i="130" s="1"/>
  <c r="G273" i="130" s="1"/>
  <c r="U277" i="130"/>
  <c r="V277" i="130"/>
  <c r="G277" i="130"/>
  <c r="U314" i="130"/>
  <c r="V314" i="130"/>
  <c r="G314" i="130"/>
  <c r="U384" i="130"/>
  <c r="V384" i="130" s="1"/>
  <c r="G384" i="130" s="1"/>
  <c r="U154" i="130"/>
  <c r="V154" i="130"/>
  <c r="G154" i="130" s="1"/>
  <c r="U158" i="130"/>
  <c r="V158" i="130"/>
  <c r="G158" i="130"/>
  <c r="U171" i="130"/>
  <c r="V171" i="130"/>
  <c r="G171" i="130"/>
  <c r="U175" i="130"/>
  <c r="V175" i="130" s="1"/>
  <c r="G175" i="130" s="1"/>
  <c r="U192" i="130"/>
  <c r="V192" i="130"/>
  <c r="G192" i="130" s="1"/>
  <c r="U302" i="130"/>
  <c r="V302" i="130"/>
  <c r="G302" i="130"/>
  <c r="U360" i="130"/>
  <c r="V360" i="130"/>
  <c r="G360" i="130"/>
  <c r="U364" i="130"/>
  <c r="V364" i="130" s="1"/>
  <c r="G364" i="130" s="1"/>
  <c r="U368" i="130"/>
  <c r="V368" i="130"/>
  <c r="G368" i="130" s="1"/>
  <c r="U377" i="130"/>
  <c r="V377" i="130"/>
  <c r="G377" i="130"/>
  <c r="U385" i="130"/>
  <c r="V385" i="130"/>
  <c r="G385" i="130"/>
  <c r="U389" i="130"/>
  <c r="V389" i="130" s="1"/>
  <c r="G389" i="130" s="1"/>
  <c r="U418" i="130"/>
  <c r="V418" i="130"/>
  <c r="G418" i="130" s="1"/>
  <c r="U422" i="130"/>
  <c r="V422" i="130"/>
  <c r="G422" i="130"/>
  <c r="U426" i="130"/>
  <c r="V426" i="130"/>
  <c r="G426" i="130"/>
  <c r="U430" i="130"/>
  <c r="V430" i="130" s="1"/>
  <c r="G430" i="130" s="1"/>
  <c r="U47" i="130"/>
  <c r="V47" i="130"/>
  <c r="G47" i="130" s="1"/>
  <c r="U64" i="130"/>
  <c r="V64" i="130"/>
  <c r="G64" i="130"/>
  <c r="U71" i="130"/>
  <c r="V71" i="130"/>
  <c r="G71" i="130"/>
  <c r="U75" i="130"/>
  <c r="V75" i="130" s="1"/>
  <c r="G75" i="130" s="1"/>
  <c r="U84" i="130"/>
  <c r="V84" i="130"/>
  <c r="G84" i="130" s="1"/>
  <c r="U92" i="130"/>
  <c r="V92" i="130"/>
  <c r="G92" i="130"/>
  <c r="U96" i="130"/>
  <c r="V96" i="130"/>
  <c r="G96" i="130"/>
  <c r="U113" i="130"/>
  <c r="V113" i="130" s="1"/>
  <c r="G113" i="130" s="1"/>
  <c r="U130" i="130"/>
  <c r="V130" i="130"/>
  <c r="G130" i="130" s="1"/>
  <c r="U134" i="130"/>
  <c r="V134" i="130"/>
  <c r="G134" i="130"/>
  <c r="U138" i="130"/>
  <c r="V138" i="130"/>
  <c r="G138" i="130"/>
  <c r="U147" i="130"/>
  <c r="V147" i="130" s="1"/>
  <c r="G147" i="130" s="1"/>
  <c r="U151" i="130"/>
  <c r="V151" i="130"/>
  <c r="G151" i="130" s="1"/>
  <c r="U155" i="130"/>
  <c r="V155" i="130"/>
  <c r="G155" i="130"/>
  <c r="U159" i="130"/>
  <c r="V159" i="130"/>
  <c r="G159" i="130"/>
  <c r="U189" i="130"/>
  <c r="V189" i="130" s="1"/>
  <c r="G189" i="130" s="1"/>
  <c r="U193" i="130"/>
  <c r="V193" i="130"/>
  <c r="G193" i="130" s="1"/>
  <c r="U212" i="130"/>
  <c r="V212" i="130"/>
  <c r="G212" i="130"/>
  <c r="U216" i="130"/>
  <c r="V216" i="130"/>
  <c r="G216" i="130"/>
  <c r="U220" i="130"/>
  <c r="V220" i="130" s="1"/>
  <c r="G220" i="130" s="1"/>
  <c r="U229" i="130"/>
  <c r="U237" i="130"/>
  <c r="V237" i="130" s="1"/>
  <c r="G237" i="130" s="1"/>
  <c r="U241" i="130"/>
  <c r="V241" i="130"/>
  <c r="G241" i="130" s="1"/>
  <c r="U271" i="130"/>
  <c r="V271" i="130"/>
  <c r="G271" i="130"/>
  <c r="U279" i="130"/>
  <c r="V279" i="130"/>
  <c r="G279" i="130"/>
  <c r="U295" i="130"/>
  <c r="U327" i="130"/>
  <c r="V327" i="130"/>
  <c r="G327" i="130" s="1"/>
  <c r="U357" i="130"/>
  <c r="V357" i="130"/>
  <c r="G357" i="130"/>
  <c r="U361" i="130"/>
  <c r="V361" i="130"/>
  <c r="G361" i="130"/>
  <c r="U365" i="130"/>
  <c r="V365" i="130" s="1"/>
  <c r="G365" i="130" s="1"/>
  <c r="U402" i="130"/>
  <c r="V402" i="130"/>
  <c r="G402" i="130" s="1"/>
  <c r="U410" i="130"/>
  <c r="V410" i="130"/>
  <c r="G410" i="130"/>
  <c r="U23" i="130"/>
  <c r="V23" i="130"/>
  <c r="G23" i="130"/>
  <c r="U40" i="130"/>
  <c r="U44" i="130"/>
  <c r="V44" i="130"/>
  <c r="G44" i="130" s="1"/>
  <c r="U72" i="130"/>
  <c r="V72" i="130"/>
  <c r="G72" i="130"/>
  <c r="U110" i="130"/>
  <c r="V110" i="130"/>
  <c r="G110" i="130"/>
  <c r="U127" i="130"/>
  <c r="V127" i="130" s="1"/>
  <c r="G127" i="130" s="1"/>
  <c r="U283" i="130"/>
  <c r="V283" i="130"/>
  <c r="G283" i="130" s="1"/>
  <c r="U431" i="130"/>
  <c r="V431" i="130"/>
  <c r="G431" i="130"/>
  <c r="U65" i="130"/>
  <c r="V65" i="130"/>
  <c r="G65" i="130"/>
  <c r="U86" i="130"/>
  <c r="V86" i="130" s="1"/>
  <c r="G86" i="130" s="1"/>
  <c r="U90" i="130"/>
  <c r="V90" i="130"/>
  <c r="G90" i="130" s="1"/>
  <c r="U107" i="130"/>
  <c r="V107" i="130"/>
  <c r="G107" i="130"/>
  <c r="U156" i="130"/>
  <c r="V156" i="130"/>
  <c r="G156" i="130"/>
  <c r="U169" i="130"/>
  <c r="V169" i="130" s="1"/>
  <c r="G169" i="130" s="1"/>
  <c r="V198" i="130"/>
  <c r="G198" i="130" s="1"/>
  <c r="U210" i="130"/>
  <c r="V210" i="130"/>
  <c r="G210" i="130"/>
  <c r="U214" i="130"/>
  <c r="V214" i="130"/>
  <c r="G214" i="130"/>
  <c r="U222" i="130"/>
  <c r="V222" i="130" s="1"/>
  <c r="G222" i="130" s="1"/>
  <c r="U251" i="130"/>
  <c r="V251" i="130"/>
  <c r="G251" i="130" s="1"/>
  <c r="U255" i="130"/>
  <c r="V255" i="130"/>
  <c r="G255" i="130"/>
  <c r="U259" i="130"/>
  <c r="V259" i="130"/>
  <c r="G259" i="130"/>
  <c r="U263" i="130"/>
  <c r="V263" i="130" s="1"/>
  <c r="G263" i="130" s="1"/>
  <c r="U297" i="130"/>
  <c r="V297" i="130"/>
  <c r="G297" i="130" s="1"/>
  <c r="U313" i="130"/>
  <c r="V313" i="130"/>
  <c r="G313" i="130"/>
  <c r="U366" i="130"/>
  <c r="V366" i="130"/>
  <c r="G366" i="130"/>
  <c r="U387" i="130"/>
  <c r="V387" i="130" s="1"/>
  <c r="G387" i="130" s="1"/>
  <c r="U411" i="130"/>
  <c r="V411" i="130"/>
  <c r="G411" i="130" s="1"/>
  <c r="U420" i="130"/>
  <c r="V420" i="130"/>
  <c r="G420" i="130"/>
  <c r="U424" i="130"/>
  <c r="V424" i="130"/>
  <c r="G424" i="130"/>
  <c r="U428" i="130"/>
  <c r="V428" i="130" s="1"/>
  <c r="G428" i="130" s="1"/>
  <c r="U432" i="130"/>
  <c r="V432" i="130"/>
  <c r="G432" i="130" s="1"/>
  <c r="U91" i="130"/>
  <c r="V91" i="130"/>
  <c r="G91" i="130"/>
  <c r="U306" i="130"/>
  <c r="V306" i="130"/>
  <c r="G306" i="130"/>
  <c r="U348" i="130"/>
  <c r="V348" i="130" s="1"/>
  <c r="G348" i="130" s="1"/>
  <c r="U381" i="130"/>
  <c r="V381" i="130"/>
  <c r="G381" i="130" s="1"/>
  <c r="U399" i="130"/>
  <c r="V399" i="130"/>
  <c r="G399" i="130"/>
  <c r="U421" i="130"/>
  <c r="V421" i="130"/>
  <c r="G421" i="130"/>
  <c r="U425" i="130"/>
  <c r="V425" i="130" s="1"/>
  <c r="G425" i="130" s="1"/>
  <c r="U429" i="130"/>
  <c r="V429" i="130"/>
  <c r="G429" i="130" s="1"/>
  <c r="U25" i="130"/>
  <c r="V25" i="130"/>
  <c r="G25" i="130"/>
  <c r="U50" i="130"/>
  <c r="V50" i="130"/>
  <c r="G50" i="130"/>
  <c r="U69" i="130"/>
  <c r="V69" i="130" s="1"/>
  <c r="G69" i="130" s="1"/>
  <c r="U88" i="130"/>
  <c r="V88" i="130"/>
  <c r="G88" i="130" s="1"/>
  <c r="U95" i="130"/>
  <c r="V95" i="130"/>
  <c r="G95" i="130"/>
  <c r="U117" i="130"/>
  <c r="V117" i="130"/>
  <c r="G117" i="130"/>
  <c r="U145" i="130"/>
  <c r="V145" i="130" s="1"/>
  <c r="G145" i="130" s="1"/>
  <c r="U166" i="130"/>
  <c r="V166" i="130"/>
  <c r="G166" i="130" s="1"/>
  <c r="U209" i="130"/>
  <c r="V209" i="130"/>
  <c r="G209" i="130"/>
  <c r="U243" i="130"/>
  <c r="V243" i="130"/>
  <c r="G243" i="130"/>
  <c r="U252" i="130"/>
  <c r="V252" i="130" s="1"/>
  <c r="G252" i="130" s="1"/>
  <c r="U256" i="130"/>
  <c r="V256" i="130"/>
  <c r="G256" i="130" s="1"/>
  <c r="U260" i="130"/>
  <c r="V260" i="130"/>
  <c r="G260" i="130"/>
  <c r="U264" i="130"/>
  <c r="V264" i="130"/>
  <c r="G264" i="130"/>
  <c r="U276" i="130"/>
  <c r="V276" i="130" s="1"/>
  <c r="G276" i="130" s="1"/>
  <c r="U300" i="130"/>
  <c r="V300" i="130"/>
  <c r="G300" i="130" s="1"/>
  <c r="U318" i="130"/>
  <c r="V318" i="130"/>
  <c r="G318" i="130"/>
  <c r="U367" i="130"/>
  <c r="V367" i="130"/>
  <c r="G367" i="130"/>
  <c r="U409" i="130"/>
  <c r="V409" i="130" s="1"/>
  <c r="G409" i="130" s="1"/>
  <c r="U324" i="130"/>
  <c r="V324" i="130"/>
  <c r="G324" i="130" s="1"/>
  <c r="U28" i="130"/>
  <c r="V28" i="130"/>
  <c r="G28" i="130"/>
  <c r="U215" i="130"/>
  <c r="V215" i="130"/>
  <c r="G215" i="130"/>
  <c r="U336" i="130"/>
  <c r="V336" i="130" s="1"/>
  <c r="G336" i="130" s="1"/>
  <c r="U22" i="130"/>
  <c r="U15" i="130" s="1"/>
  <c r="V15" i="130" s="1"/>
  <c r="N15" i="130" s="1"/>
  <c r="V22" i="130"/>
  <c r="G22" i="130" s="1"/>
  <c r="U26" i="130"/>
  <c r="V26" i="130"/>
  <c r="G26" i="130"/>
  <c r="U32" i="130"/>
  <c r="V32" i="130"/>
  <c r="G32" i="130"/>
  <c r="U51" i="130"/>
  <c r="V51" i="130" s="1"/>
  <c r="G51" i="130" s="1"/>
  <c r="U82" i="130"/>
  <c r="V82" i="130"/>
  <c r="G82" i="130" s="1"/>
  <c r="U85" i="130"/>
  <c r="V85" i="130"/>
  <c r="G85" i="130"/>
  <c r="U89" i="130"/>
  <c r="V89" i="130"/>
  <c r="G89" i="130"/>
  <c r="U108" i="130"/>
  <c r="V108" i="130" s="1"/>
  <c r="G108" i="130" s="1"/>
  <c r="U149" i="130"/>
  <c r="V149" i="130"/>
  <c r="G149" i="130" s="1"/>
  <c r="U178" i="130"/>
  <c r="V178" i="130"/>
  <c r="G178" i="130"/>
  <c r="U199" i="130"/>
  <c r="V199" i="130"/>
  <c r="G199" i="130"/>
  <c r="U213" i="130"/>
  <c r="V213" i="130" s="1"/>
  <c r="G213" i="130" s="1"/>
  <c r="U231" i="130"/>
  <c r="V231" i="130"/>
  <c r="G231" i="130" s="1"/>
  <c r="U253" i="130"/>
  <c r="V253" i="130"/>
  <c r="G253" i="130"/>
  <c r="U257" i="130"/>
  <c r="V257" i="130"/>
  <c r="G257" i="130"/>
  <c r="U261" i="130"/>
  <c r="V261" i="130" s="1"/>
  <c r="G261" i="130" s="1"/>
  <c r="U280" i="130"/>
  <c r="V280" i="130"/>
  <c r="G280" i="130" s="1"/>
  <c r="U304" i="130"/>
  <c r="V304" i="130"/>
  <c r="G304" i="130"/>
  <c r="U322" i="130"/>
  <c r="V322" i="130"/>
  <c r="G322" i="130"/>
  <c r="U355" i="130"/>
  <c r="U379" i="130"/>
  <c r="V379" i="130"/>
  <c r="G379" i="130" s="1"/>
  <c r="U397" i="130"/>
  <c r="U46" i="130"/>
  <c r="V46" i="130"/>
  <c r="G46" i="130" s="1"/>
  <c r="U103" i="130"/>
  <c r="V103" i="130"/>
  <c r="G103" i="130"/>
  <c r="U129" i="130"/>
  <c r="V129" i="130"/>
  <c r="G129" i="130"/>
  <c r="U233" i="130"/>
  <c r="V233" i="130" s="1"/>
  <c r="G233" i="130" s="1"/>
  <c r="U340" i="130"/>
  <c r="V340" i="130"/>
  <c r="G340" i="130" s="1"/>
  <c r="U27" i="130"/>
  <c r="V27" i="130"/>
  <c r="G27" i="130"/>
  <c r="U48" i="130"/>
  <c r="V48" i="130"/>
  <c r="G48" i="130"/>
  <c r="U52" i="130"/>
  <c r="V52" i="130" s="1"/>
  <c r="G52" i="130" s="1"/>
  <c r="U83" i="130"/>
  <c r="V83" i="130"/>
  <c r="G83" i="130" s="1"/>
  <c r="U105" i="130"/>
  <c r="V105" i="130"/>
  <c r="G105" i="130"/>
  <c r="U109" i="130"/>
  <c r="V109" i="130"/>
  <c r="G109" i="130"/>
  <c r="U115" i="130"/>
  <c r="V115" i="130" s="1"/>
  <c r="G115" i="130" s="1"/>
  <c r="U131" i="130"/>
  <c r="V131" i="130"/>
  <c r="G131" i="130" s="1"/>
  <c r="U153" i="130"/>
  <c r="V153" i="130"/>
  <c r="G153" i="130"/>
  <c r="U168" i="130"/>
  <c r="V168" i="130"/>
  <c r="G168" i="130"/>
  <c r="U179" i="130"/>
  <c r="V179" i="130" s="1"/>
  <c r="G179" i="130" s="1"/>
  <c r="U191" i="130"/>
  <c r="V191" i="130"/>
  <c r="G191" i="130" s="1"/>
  <c r="U197" i="130"/>
  <c r="V197" i="130"/>
  <c r="G197" i="130"/>
  <c r="U217" i="130"/>
  <c r="V217" i="130"/>
  <c r="G217" i="130"/>
  <c r="U235" i="130"/>
  <c r="V235" i="130" s="1"/>
  <c r="G235" i="130" s="1"/>
  <c r="U250" i="130"/>
  <c r="V250" i="130"/>
  <c r="G250" i="130" s="1"/>
  <c r="U254" i="130"/>
  <c r="V254" i="130"/>
  <c r="G254" i="130"/>
  <c r="U258" i="130"/>
  <c r="V258" i="130"/>
  <c r="G258" i="130"/>
  <c r="U262" i="130"/>
  <c r="U284" i="130"/>
  <c r="V284" i="130"/>
  <c r="G284" i="130" s="1"/>
  <c r="U292" i="130"/>
  <c r="U326" i="130"/>
  <c r="V326" i="130"/>
  <c r="G326" i="130"/>
  <c r="U359" i="130"/>
  <c r="V359" i="130"/>
  <c r="G359" i="130"/>
  <c r="U383" i="130"/>
  <c r="V383" i="130" s="1"/>
  <c r="G383" i="130" s="1"/>
  <c r="U401" i="130"/>
  <c r="V401" i="130"/>
  <c r="G401" i="130" s="1"/>
  <c r="U136" i="130"/>
  <c r="V136" i="130"/>
  <c r="G136" i="130"/>
  <c r="U344" i="130"/>
  <c r="V344" i="130"/>
  <c r="G344" i="130"/>
  <c r="U106" i="130"/>
  <c r="U116" i="130"/>
  <c r="V116" i="130"/>
  <c r="G116" i="130" s="1"/>
  <c r="U278" i="130"/>
  <c r="V278" i="130"/>
  <c r="G278" i="130"/>
  <c r="U369" i="130"/>
  <c r="V369" i="130"/>
  <c r="G369" i="130"/>
  <c r="V62" i="130"/>
  <c r="G62" i="130" s="1"/>
  <c r="U53" i="130"/>
  <c r="V53" i="130" s="1"/>
  <c r="G53" i="130" s="1"/>
  <c r="U177" i="130"/>
  <c r="V177" i="130"/>
  <c r="G177" i="130" s="1"/>
  <c r="U49" i="130"/>
  <c r="V49" i="130"/>
  <c r="G49" i="130"/>
  <c r="U330" i="130"/>
  <c r="V330" i="130" s="1"/>
  <c r="N330" i="130" s="1"/>
  <c r="V397" i="130"/>
  <c r="G397" i="130"/>
  <c r="U43" i="130"/>
  <c r="V43" i="130" s="1"/>
  <c r="G43" i="130" s="1"/>
  <c r="U126" i="130"/>
  <c r="V126" i="130"/>
  <c r="G126" i="130" s="1"/>
  <c r="U41" i="130"/>
  <c r="V41" i="130"/>
  <c r="G41" i="130"/>
  <c r="U124" i="130"/>
  <c r="U173" i="130"/>
  <c r="V173" i="130"/>
  <c r="G173" i="130"/>
  <c r="U167" i="130"/>
  <c r="V167" i="130"/>
  <c r="G167" i="130"/>
  <c r="V229" i="130"/>
  <c r="G229" i="130" s="1"/>
  <c r="U20" i="129"/>
  <c r="V20" i="129"/>
  <c r="G20" i="129"/>
  <c r="V61" i="129"/>
  <c r="G61" i="129" s="1"/>
  <c r="V229" i="129"/>
  <c r="G229" i="129"/>
  <c r="V397" i="129"/>
  <c r="G397" i="129"/>
  <c r="U309" i="129"/>
  <c r="V309" i="129" s="1"/>
  <c r="N309" i="129" s="1"/>
  <c r="U21" i="129"/>
  <c r="V21" i="129"/>
  <c r="G21" i="129" s="1"/>
  <c r="U83" i="129"/>
  <c r="V83" i="129"/>
  <c r="G83" i="129"/>
  <c r="U96" i="129"/>
  <c r="V96" i="129"/>
  <c r="G96" i="129"/>
  <c r="U132" i="129"/>
  <c r="V132" i="129" s="1"/>
  <c r="G132" i="129" s="1"/>
  <c r="U135" i="129"/>
  <c r="V135" i="129"/>
  <c r="G135" i="129" s="1"/>
  <c r="U138" i="129"/>
  <c r="V138" i="129"/>
  <c r="G138" i="129"/>
  <c r="U337" i="129"/>
  <c r="V337" i="129"/>
  <c r="G337" i="129"/>
  <c r="U341" i="129"/>
  <c r="V341" i="129" s="1"/>
  <c r="G341" i="129" s="1"/>
  <c r="U345" i="129"/>
  <c r="V345" i="129"/>
  <c r="G345" i="129" s="1"/>
  <c r="U358" i="129"/>
  <c r="V358" i="129"/>
  <c r="G358" i="129"/>
  <c r="U362" i="129"/>
  <c r="V362" i="129"/>
  <c r="G362" i="129"/>
  <c r="U366" i="129"/>
  <c r="V366" i="129" s="1"/>
  <c r="G366" i="129" s="1"/>
  <c r="U379" i="129"/>
  <c r="V379" i="129"/>
  <c r="G379" i="129" s="1"/>
  <c r="U383" i="129"/>
  <c r="V383" i="129"/>
  <c r="G383" i="129"/>
  <c r="U387" i="129"/>
  <c r="V387" i="129"/>
  <c r="G387" i="129"/>
  <c r="U421" i="129"/>
  <c r="U425" i="129"/>
  <c r="V425" i="129"/>
  <c r="G425" i="129" s="1"/>
  <c r="U429" i="129"/>
  <c r="V429" i="129"/>
  <c r="G429" i="129"/>
  <c r="U303" i="129"/>
  <c r="V303" i="129"/>
  <c r="G303" i="129"/>
  <c r="U126" i="129"/>
  <c r="V126" i="129" s="1"/>
  <c r="G126" i="129" s="1"/>
  <c r="U136" i="129"/>
  <c r="V136" i="129"/>
  <c r="G136" i="129" s="1"/>
  <c r="U19" i="129"/>
  <c r="V19" i="129"/>
  <c r="G19" i="129"/>
  <c r="U29" i="129"/>
  <c r="V29" i="129"/>
  <c r="G29" i="129"/>
  <c r="U41" i="129"/>
  <c r="V41" i="129" s="1"/>
  <c r="G41" i="129" s="1"/>
  <c r="U48" i="129"/>
  <c r="V48" i="129"/>
  <c r="G48" i="129" s="1"/>
  <c r="U133" i="129"/>
  <c r="V133" i="129"/>
  <c r="G133" i="129"/>
  <c r="U166" i="129"/>
  <c r="V166" i="129"/>
  <c r="G166" i="129"/>
  <c r="U170" i="129"/>
  <c r="V170" i="129" s="1"/>
  <c r="G170" i="129" s="1"/>
  <c r="U174" i="129"/>
  <c r="V174" i="129"/>
  <c r="G174" i="129" s="1"/>
  <c r="U178" i="129"/>
  <c r="V178" i="129"/>
  <c r="G178" i="129"/>
  <c r="U191" i="129"/>
  <c r="V191" i="129"/>
  <c r="G191" i="129"/>
  <c r="U195" i="129"/>
  <c r="V195" i="129" s="1"/>
  <c r="G195" i="129" s="1"/>
  <c r="U199" i="129"/>
  <c r="V199" i="129"/>
  <c r="G199" i="129" s="1"/>
  <c r="U208" i="129"/>
  <c r="V208" i="129"/>
  <c r="G208" i="129"/>
  <c r="U212" i="129"/>
  <c r="V212" i="129"/>
  <c r="G212" i="129"/>
  <c r="U216" i="129"/>
  <c r="V216" i="129" s="1"/>
  <c r="G216" i="129" s="1"/>
  <c r="U220" i="129"/>
  <c r="V220" i="129"/>
  <c r="G220" i="129" s="1"/>
  <c r="U250" i="129"/>
  <c r="V250" i="129"/>
  <c r="G250" i="129"/>
  <c r="U254" i="129"/>
  <c r="V254" i="129"/>
  <c r="G254" i="129"/>
  <c r="U258" i="129"/>
  <c r="V258" i="129" s="1"/>
  <c r="G258" i="129" s="1"/>
  <c r="U262" i="129"/>
  <c r="V262" i="129"/>
  <c r="G262" i="129" s="1"/>
  <c r="U271" i="129"/>
  <c r="V271" i="129"/>
  <c r="G271" i="129"/>
  <c r="U275" i="129"/>
  <c r="V275" i="129"/>
  <c r="G275" i="129"/>
  <c r="U279" i="129"/>
  <c r="V279" i="129" s="1"/>
  <c r="G279" i="129" s="1"/>
  <c r="U283" i="129"/>
  <c r="V283" i="129"/>
  <c r="G283" i="129" s="1"/>
  <c r="U292" i="129"/>
  <c r="V292" i="129"/>
  <c r="G292" i="129"/>
  <c r="U296" i="129"/>
  <c r="V296" i="129"/>
  <c r="G296" i="129"/>
  <c r="U300" i="129"/>
  <c r="V300" i="129" s="1"/>
  <c r="G300" i="129" s="1"/>
  <c r="U304" i="129"/>
  <c r="V304" i="129"/>
  <c r="G304" i="129" s="1"/>
  <c r="U431" i="129"/>
  <c r="V431" i="129"/>
  <c r="G431" i="129"/>
  <c r="U30" i="129"/>
  <c r="V30" i="129"/>
  <c r="G30" i="129"/>
  <c r="U33" i="129"/>
  <c r="V33" i="129" s="1"/>
  <c r="G33" i="129" s="1"/>
  <c r="U49" i="129"/>
  <c r="V49" i="129"/>
  <c r="G49" i="129" s="1"/>
  <c r="U137" i="129"/>
  <c r="V137" i="129"/>
  <c r="G137" i="129"/>
  <c r="U167" i="129"/>
  <c r="V167" i="129"/>
  <c r="G167" i="129"/>
  <c r="U171" i="129"/>
  <c r="V171" i="129" s="1"/>
  <c r="G171" i="129" s="1"/>
  <c r="U175" i="129"/>
  <c r="V175" i="129"/>
  <c r="G175" i="129" s="1"/>
  <c r="U179" i="129"/>
  <c r="V179" i="129"/>
  <c r="G179" i="129"/>
  <c r="U188" i="129"/>
  <c r="V188" i="129"/>
  <c r="G188" i="129"/>
  <c r="U192" i="129"/>
  <c r="V192" i="129" s="1"/>
  <c r="G192" i="129" s="1"/>
  <c r="U196" i="129"/>
  <c r="V196" i="129"/>
  <c r="G196" i="129" s="1"/>
  <c r="U200" i="129"/>
  <c r="V200" i="129"/>
  <c r="G200" i="129"/>
  <c r="U209" i="129"/>
  <c r="V209" i="129"/>
  <c r="G209" i="129"/>
  <c r="U213" i="129"/>
  <c r="V213" i="129" s="1"/>
  <c r="G213" i="129" s="1"/>
  <c r="U217" i="129"/>
  <c r="V217" i="129" s="1"/>
  <c r="G217" i="129" s="1"/>
  <c r="U221" i="129"/>
  <c r="V221" i="129"/>
  <c r="G221" i="129" s="1"/>
  <c r="U251" i="129"/>
  <c r="V251" i="129"/>
  <c r="G251" i="129"/>
  <c r="U255" i="129"/>
  <c r="V255" i="129" s="1"/>
  <c r="G255" i="129" s="1"/>
  <c r="U259" i="129"/>
  <c r="V259" i="129" s="1"/>
  <c r="G259" i="129" s="1"/>
  <c r="U263" i="129"/>
  <c r="V263" i="129"/>
  <c r="G263" i="129" s="1"/>
  <c r="U272" i="129"/>
  <c r="V272" i="129"/>
  <c r="G272" i="129"/>
  <c r="U276" i="129"/>
  <c r="V276" i="129" s="1"/>
  <c r="G276" i="129" s="1"/>
  <c r="U280" i="129"/>
  <c r="V280" i="129"/>
  <c r="G280" i="129" s="1"/>
  <c r="U284" i="129"/>
  <c r="V284" i="129"/>
  <c r="G284" i="129" s="1"/>
  <c r="U293" i="129"/>
  <c r="V293" i="129"/>
  <c r="G293" i="129"/>
  <c r="U297" i="129"/>
  <c r="V297" i="129" s="1"/>
  <c r="G297" i="129" s="1"/>
  <c r="U301" i="129"/>
  <c r="V301" i="129" s="1"/>
  <c r="G301" i="129" s="1"/>
  <c r="U305" i="129"/>
  <c r="V305" i="129"/>
  <c r="G305" i="129"/>
  <c r="U42" i="129"/>
  <c r="V42" i="129"/>
  <c r="G42" i="129"/>
  <c r="U50" i="129"/>
  <c r="U189" i="129"/>
  <c r="V189" i="129" s="1"/>
  <c r="G189" i="129" s="1"/>
  <c r="U43" i="129"/>
  <c r="V43" i="129"/>
  <c r="G43" i="129" s="1"/>
  <c r="U51" i="129"/>
  <c r="V51" i="129"/>
  <c r="G51" i="129"/>
  <c r="U103" i="129"/>
  <c r="V103" i="129" s="1"/>
  <c r="G103" i="129" s="1"/>
  <c r="U107" i="129"/>
  <c r="V107" i="129" s="1"/>
  <c r="G107" i="129" s="1"/>
  <c r="U111" i="129"/>
  <c r="V111" i="129"/>
  <c r="G111" i="129" s="1"/>
  <c r="U115" i="129"/>
  <c r="V115" i="129"/>
  <c r="G115" i="129"/>
  <c r="U46" i="129"/>
  <c r="V46" i="129"/>
  <c r="G46" i="129" s="1"/>
  <c r="U54" i="129"/>
  <c r="V54" i="129"/>
  <c r="G54" i="129" s="1"/>
  <c r="U187" i="129"/>
  <c r="V187" i="129"/>
  <c r="G187" i="129" s="1"/>
  <c r="U47" i="129"/>
  <c r="V47" i="129" s="1"/>
  <c r="G47" i="129"/>
  <c r="U105" i="129"/>
  <c r="V105" i="129" s="1"/>
  <c r="G105" i="129" s="1"/>
  <c r="U109" i="129"/>
  <c r="V109" i="129"/>
  <c r="G109" i="129" s="1"/>
  <c r="U113" i="129"/>
  <c r="V113" i="129"/>
  <c r="G113" i="129"/>
  <c r="U117" i="129"/>
  <c r="V117" i="129" s="1"/>
  <c r="G117" i="129" s="1"/>
  <c r="V313" i="129"/>
  <c r="G313" i="129"/>
  <c r="U276" i="128"/>
  <c r="V276" i="128"/>
  <c r="U28" i="128"/>
  <c r="V28" i="128"/>
  <c r="U23" i="128"/>
  <c r="V23" i="128"/>
  <c r="U225" i="128"/>
  <c r="V225" i="128" s="1"/>
  <c r="N225" i="128" s="1"/>
  <c r="V397" i="128"/>
  <c r="U21" i="128"/>
  <c r="V21" i="128"/>
  <c r="V83" i="128"/>
  <c r="V87" i="128"/>
  <c r="V94" i="128"/>
  <c r="U124" i="128"/>
  <c r="V124" i="128" s="1"/>
  <c r="U131" i="128"/>
  <c r="V131" i="128" s="1"/>
  <c r="U138" i="128"/>
  <c r="U190" i="128"/>
  <c r="V190" i="128" s="1"/>
  <c r="U194" i="128"/>
  <c r="V194" i="128" s="1"/>
  <c r="U198" i="128"/>
  <c r="U274" i="128"/>
  <c r="V274" i="128" s="1"/>
  <c r="U278" i="128"/>
  <c r="V278" i="128"/>
  <c r="U282" i="128"/>
  <c r="V282" i="128" s="1"/>
  <c r="U337" i="128"/>
  <c r="V337" i="128" s="1"/>
  <c r="U341" i="128"/>
  <c r="U345" i="128"/>
  <c r="V345" i="128" s="1"/>
  <c r="U379" i="128"/>
  <c r="V379" i="128" s="1"/>
  <c r="U383" i="128"/>
  <c r="U387" i="128"/>
  <c r="V387" i="128" s="1"/>
  <c r="U421" i="128"/>
  <c r="U425" i="128"/>
  <c r="V425" i="128" s="1"/>
  <c r="U429" i="128"/>
  <c r="V421" i="128"/>
  <c r="V429" i="128"/>
  <c r="U359" i="128"/>
  <c r="V359" i="128" s="1"/>
  <c r="U363" i="128"/>
  <c r="V363" i="128"/>
  <c r="U367" i="128"/>
  <c r="V367" i="128" s="1"/>
  <c r="U22" i="128"/>
  <c r="V22" i="128"/>
  <c r="U29" i="128"/>
  <c r="V29" i="128" s="1"/>
  <c r="V88" i="128"/>
  <c r="V95" i="128"/>
  <c r="U108" i="128"/>
  <c r="V108" i="128" s="1"/>
  <c r="U125" i="128"/>
  <c r="V125" i="128"/>
  <c r="U132" i="128"/>
  <c r="V132" i="128" s="1"/>
  <c r="U104" i="128"/>
  <c r="V104" i="128"/>
  <c r="U19" i="128"/>
  <c r="V19" i="128" s="1"/>
  <c r="V26" i="128"/>
  <c r="U33" i="128"/>
  <c r="V33" i="128" s="1"/>
  <c r="U109" i="128"/>
  <c r="V109" i="128"/>
  <c r="U113" i="128"/>
  <c r="V113" i="128" s="1"/>
  <c r="U117" i="128"/>
  <c r="V117" i="128"/>
  <c r="U129" i="128"/>
  <c r="V129" i="128" s="1"/>
  <c r="U136" i="128"/>
  <c r="V136" i="128"/>
  <c r="U166" i="128"/>
  <c r="V166" i="128" s="1"/>
  <c r="U170" i="128"/>
  <c r="V170" i="128"/>
  <c r="U174" i="128"/>
  <c r="V174" i="128" s="1"/>
  <c r="U178" i="128"/>
  <c r="V178" i="128"/>
  <c r="U187" i="128"/>
  <c r="V187" i="128" s="1"/>
  <c r="U212" i="128"/>
  <c r="V212" i="128" s="1"/>
  <c r="V216" i="128"/>
  <c r="U220" i="128"/>
  <c r="V220" i="128"/>
  <c r="U254" i="128"/>
  <c r="V254" i="128" s="1"/>
  <c r="V258" i="128"/>
  <c r="U262" i="128"/>
  <c r="V262" i="128" s="1"/>
  <c r="U292" i="128"/>
  <c r="V292" i="128"/>
  <c r="U296" i="128"/>
  <c r="V296" i="128" s="1"/>
  <c r="U300" i="128"/>
  <c r="V300" i="128"/>
  <c r="U304" i="128"/>
  <c r="V304" i="128" s="1"/>
  <c r="U356" i="128"/>
  <c r="V356" i="128"/>
  <c r="U360" i="128"/>
  <c r="V360" i="128" s="1"/>
  <c r="U364" i="128"/>
  <c r="V364" i="128"/>
  <c r="U368" i="128"/>
  <c r="V368" i="128" s="1"/>
  <c r="U27" i="128"/>
  <c r="V27" i="128"/>
  <c r="U110" i="128"/>
  <c r="V110" i="128" s="1"/>
  <c r="U114" i="128"/>
  <c r="V114" i="128"/>
  <c r="U126" i="128"/>
  <c r="V126" i="128" s="1"/>
  <c r="U137" i="128"/>
  <c r="V137" i="128"/>
  <c r="U167" i="128"/>
  <c r="V167" i="128" s="1"/>
  <c r="V171" i="128"/>
  <c r="U175" i="128"/>
  <c r="V179" i="128"/>
  <c r="U209" i="128"/>
  <c r="V209" i="128"/>
  <c r="U213" i="128"/>
  <c r="V213" i="128"/>
  <c r="U217" i="128"/>
  <c r="V217" i="128"/>
  <c r="U221" i="128"/>
  <c r="V221" i="128"/>
  <c r="U251" i="128"/>
  <c r="V251" i="128"/>
  <c r="U255" i="128"/>
  <c r="V255" i="128"/>
  <c r="U259" i="128"/>
  <c r="V259" i="128"/>
  <c r="U263" i="128"/>
  <c r="V263" i="128"/>
  <c r="U293" i="128"/>
  <c r="V293" i="128"/>
  <c r="U297" i="128"/>
  <c r="V297" i="128"/>
  <c r="U301" i="128"/>
  <c r="V301" i="128"/>
  <c r="U305" i="128"/>
  <c r="V305" i="128"/>
  <c r="U357" i="128"/>
  <c r="V357" i="128"/>
  <c r="U361" i="128"/>
  <c r="V361" i="128"/>
  <c r="U365" i="128"/>
  <c r="V365" i="128"/>
  <c r="V369" i="128"/>
  <c r="U193" i="128"/>
  <c r="V193" i="128" s="1"/>
  <c r="U197" i="128"/>
  <c r="V197" i="128"/>
  <c r="U273" i="128"/>
  <c r="V273" i="128"/>
  <c r="U277" i="128"/>
  <c r="V277" i="128" s="1"/>
  <c r="U281" i="128"/>
  <c r="V281" i="128"/>
  <c r="U285" i="128"/>
  <c r="V285" i="128" s="1"/>
  <c r="V48" i="128"/>
  <c r="V43" i="128"/>
  <c r="V51" i="128"/>
  <c r="U105" i="128"/>
  <c r="V105" i="128" s="1"/>
  <c r="V52" i="128"/>
  <c r="V47" i="128"/>
  <c r="U103" i="128"/>
  <c r="V103" i="128"/>
  <c r="U141" i="128"/>
  <c r="V141" i="128" s="1"/>
  <c r="N141" i="128" s="1"/>
  <c r="V44" i="128"/>
  <c r="V50" i="128"/>
  <c r="V313" i="128"/>
  <c r="V74" i="127"/>
  <c r="G74" i="127" s="1"/>
  <c r="U87" i="127"/>
  <c r="V87" i="127" s="1"/>
  <c r="G87" i="127"/>
  <c r="U33" i="127"/>
  <c r="V33" i="127" s="1"/>
  <c r="G33" i="127" s="1"/>
  <c r="U42" i="127"/>
  <c r="V42" i="127"/>
  <c r="G42" i="127" s="1"/>
  <c r="U50" i="127"/>
  <c r="V50" i="127"/>
  <c r="G50" i="127"/>
  <c r="U112" i="127"/>
  <c r="V112" i="127" s="1"/>
  <c r="G112" i="127" s="1"/>
  <c r="U149" i="127"/>
  <c r="V149" i="127"/>
  <c r="G149" i="127" s="1"/>
  <c r="U153" i="127"/>
  <c r="V153" i="127" s="1"/>
  <c r="G153" i="127" s="1"/>
  <c r="U170" i="127"/>
  <c r="V170" i="127"/>
  <c r="G170" i="127" s="1"/>
  <c r="U194" i="127"/>
  <c r="V194" i="127" s="1"/>
  <c r="G194" i="127"/>
  <c r="U198" i="127"/>
  <c r="V198" i="127" s="1"/>
  <c r="G198" i="127" s="1"/>
  <c r="U277" i="127"/>
  <c r="V277" i="127"/>
  <c r="G277" i="127" s="1"/>
  <c r="U302" i="127"/>
  <c r="V302" i="127"/>
  <c r="G302" i="127"/>
  <c r="U339" i="127"/>
  <c r="V339" i="127" s="1"/>
  <c r="G339" i="127" s="1"/>
  <c r="U343" i="127"/>
  <c r="V343" i="127"/>
  <c r="G343" i="127" s="1"/>
  <c r="U347" i="127"/>
  <c r="V347" i="127" s="1"/>
  <c r="G347" i="127" s="1"/>
  <c r="V360" i="127"/>
  <c r="G360" i="127" s="1"/>
  <c r="U390" i="127"/>
  <c r="V390" i="127" s="1"/>
  <c r="G390" i="127" s="1"/>
  <c r="U399" i="127"/>
  <c r="U430" i="127"/>
  <c r="V430" i="127" s="1"/>
  <c r="G430" i="127" s="1"/>
  <c r="U51" i="127"/>
  <c r="V51" i="127"/>
  <c r="G51" i="127" s="1"/>
  <c r="U150" i="127"/>
  <c r="V150" i="127" s="1"/>
  <c r="G150" i="127" s="1"/>
  <c r="U171" i="127"/>
  <c r="V171" i="127" s="1"/>
  <c r="G171" i="127" s="1"/>
  <c r="U274" i="127"/>
  <c r="U278" i="127"/>
  <c r="V278" i="127"/>
  <c r="G278" i="127" s="1"/>
  <c r="U282" i="127"/>
  <c r="V282" i="127" s="1"/>
  <c r="G282" i="127" s="1"/>
  <c r="U361" i="127"/>
  <c r="V361" i="127" s="1"/>
  <c r="G361" i="127" s="1"/>
  <c r="U427" i="127"/>
  <c r="V427" i="127" s="1"/>
  <c r="G427" i="127" s="1"/>
  <c r="U30" i="127"/>
  <c r="V30" i="127"/>
  <c r="G30" i="127" s="1"/>
  <c r="U117" i="127"/>
  <c r="V117" i="127" s="1"/>
  <c r="G117" i="127" s="1"/>
  <c r="U195" i="127"/>
  <c r="V195" i="127" s="1"/>
  <c r="G195" i="127" s="1"/>
  <c r="U316" i="127"/>
  <c r="V316" i="127" s="1"/>
  <c r="G316" i="127" s="1"/>
  <c r="U320" i="127"/>
  <c r="V320" i="127"/>
  <c r="G320" i="127" s="1"/>
  <c r="U365" i="127"/>
  <c r="V365" i="127" s="1"/>
  <c r="G365" i="127" s="1"/>
  <c r="U381" i="127"/>
  <c r="V381" i="127" s="1"/>
  <c r="G381" i="127" s="1"/>
  <c r="U126" i="127"/>
  <c r="V126" i="127"/>
  <c r="G126" i="127" s="1"/>
  <c r="U158" i="127"/>
  <c r="V158" i="127" s="1"/>
  <c r="G158" i="127" s="1"/>
  <c r="U191" i="127"/>
  <c r="V191" i="127" s="1"/>
  <c r="G191" i="127" s="1"/>
  <c r="U212" i="127"/>
  <c r="V212" i="127" s="1"/>
  <c r="G212" i="127" s="1"/>
  <c r="U110" i="127"/>
  <c r="V110" i="127"/>
  <c r="G110" i="127" s="1"/>
  <c r="U172" i="127"/>
  <c r="V172" i="127" s="1"/>
  <c r="G172" i="127" s="1"/>
  <c r="U196" i="127"/>
  <c r="U209" i="127"/>
  <c r="V209" i="127" s="1"/>
  <c r="G209" i="127" s="1"/>
  <c r="U217" i="127"/>
  <c r="V217" i="127"/>
  <c r="G217" i="127" s="1"/>
  <c r="U241" i="127"/>
  <c r="V241" i="127" s="1"/>
  <c r="G241" i="127" s="1"/>
  <c r="U258" i="127"/>
  <c r="V258" i="127" s="1"/>
  <c r="G258" i="127" s="1"/>
  <c r="U283" i="127"/>
  <c r="V283" i="127" s="1"/>
  <c r="G283" i="127" s="1"/>
  <c r="U300" i="127"/>
  <c r="V300" i="127"/>
  <c r="G300" i="127" s="1"/>
  <c r="U345" i="127"/>
  <c r="V345" i="127" s="1"/>
  <c r="G345" i="127" s="1"/>
  <c r="U358" i="127"/>
  <c r="U362" i="127"/>
  <c r="V362" i="127" s="1"/>
  <c r="G362" i="127" s="1"/>
  <c r="U397" i="127"/>
  <c r="U408" i="127"/>
  <c r="V408" i="127" s="1"/>
  <c r="G408" i="127"/>
  <c r="U420" i="127"/>
  <c r="V420" i="127"/>
  <c r="G420" i="127" s="1"/>
  <c r="U428" i="127"/>
  <c r="V428" i="127" s="1"/>
  <c r="G428" i="127" s="1"/>
  <c r="U432" i="127"/>
  <c r="V432" i="127" s="1"/>
  <c r="G432" i="127" s="1"/>
  <c r="U113" i="127"/>
  <c r="V113" i="127" s="1"/>
  <c r="G113" i="127" s="1"/>
  <c r="U156" i="127"/>
  <c r="V156" i="127"/>
  <c r="G156" i="127" s="1"/>
  <c r="U83" i="127"/>
  <c r="V83" i="127" s="1"/>
  <c r="G83" i="127" s="1"/>
  <c r="U91" i="127"/>
  <c r="V91" i="127" s="1"/>
  <c r="G91" i="127" s="1"/>
  <c r="U214" i="127"/>
  <c r="V214" i="127" s="1"/>
  <c r="G214" i="127"/>
  <c r="U314" i="127"/>
  <c r="V314" i="127"/>
  <c r="G314" i="127" s="1"/>
  <c r="U318" i="127"/>
  <c r="V318" i="127" s="1"/>
  <c r="G318" i="127" s="1"/>
  <c r="U335" i="127"/>
  <c r="V335" i="127" s="1"/>
  <c r="G335" i="127" s="1"/>
  <c r="U379" i="127"/>
  <c r="V379" i="127"/>
  <c r="G379" i="127" s="1"/>
  <c r="U383" i="127"/>
  <c r="V383" i="127" s="1"/>
  <c r="G383" i="127" s="1"/>
  <c r="U405" i="127"/>
  <c r="V405" i="127" s="1"/>
  <c r="G405" i="127" s="1"/>
  <c r="U114" i="127"/>
  <c r="V114" i="127" s="1"/>
  <c r="G114" i="127" s="1"/>
  <c r="U23" i="127"/>
  <c r="V23" i="127"/>
  <c r="G23" i="127" s="1"/>
  <c r="U85" i="127"/>
  <c r="U89" i="127"/>
  <c r="V89" i="127" s="1"/>
  <c r="G89" i="127" s="1"/>
  <c r="U96" i="127"/>
  <c r="V96" i="127" s="1"/>
  <c r="G96" i="127" s="1"/>
  <c r="U105" i="127"/>
  <c r="V105" i="127"/>
  <c r="G105" i="127" s="1"/>
  <c r="U116" i="127"/>
  <c r="V116" i="127" s="1"/>
  <c r="G116" i="127" s="1"/>
  <c r="U125" i="127"/>
  <c r="U129" i="127"/>
  <c r="V129" i="127" s="1"/>
  <c r="G129" i="127"/>
  <c r="V145" i="127"/>
  <c r="G145" i="127" s="1"/>
  <c r="U152" i="127"/>
  <c r="V152" i="127" s="1"/>
  <c r="G152" i="127"/>
  <c r="U159" i="127"/>
  <c r="V159" i="127" s="1"/>
  <c r="G159" i="127" s="1"/>
  <c r="U187" i="127"/>
  <c r="V187" i="127"/>
  <c r="G187" i="127" s="1"/>
  <c r="U201" i="127"/>
  <c r="V201" i="127"/>
  <c r="G201" i="127"/>
  <c r="U210" i="127"/>
  <c r="V210" i="127" s="1"/>
  <c r="G210" i="127" s="1"/>
  <c r="U220" i="127"/>
  <c r="V220" i="127"/>
  <c r="G220" i="127" s="1"/>
  <c r="U237" i="127"/>
  <c r="V237" i="127" s="1"/>
  <c r="G237" i="127" s="1"/>
  <c r="U257" i="127"/>
  <c r="V257" i="127"/>
  <c r="G257" i="127" s="1"/>
  <c r="U281" i="127"/>
  <c r="V281" i="127" s="1"/>
  <c r="G281" i="127"/>
  <c r="U305" i="127"/>
  <c r="V305" i="127" s="1"/>
  <c r="G305" i="127" s="1"/>
  <c r="U325" i="127"/>
  <c r="V325" i="127"/>
  <c r="G325" i="127" s="1"/>
  <c r="V344" i="127"/>
  <c r="G344" i="127" s="1"/>
  <c r="U359" i="127"/>
  <c r="V359" i="127" s="1"/>
  <c r="G359" i="127" s="1"/>
  <c r="U380" i="127"/>
  <c r="V380" i="127" s="1"/>
  <c r="G380" i="127" s="1"/>
  <c r="U411" i="127"/>
  <c r="V411" i="127" s="1"/>
  <c r="G411" i="127" s="1"/>
  <c r="U426" i="127"/>
  <c r="V426" i="127"/>
  <c r="G426" i="127" s="1"/>
  <c r="U106" i="127"/>
  <c r="V106" i="127" s="1"/>
  <c r="G106" i="127" s="1"/>
  <c r="U146" i="127"/>
  <c r="U188" i="127"/>
  <c r="V188" i="127" s="1"/>
  <c r="G188" i="127" s="1"/>
  <c r="G326" i="127"/>
  <c r="U32" i="127"/>
  <c r="V32" i="127" s="1"/>
  <c r="G32" i="127" s="1"/>
  <c r="U45" i="127"/>
  <c r="V45" i="127"/>
  <c r="G45" i="127" s="1"/>
  <c r="U134" i="127"/>
  <c r="V134" i="127"/>
  <c r="G134" i="127"/>
  <c r="U157" i="127"/>
  <c r="V157" i="127" s="1"/>
  <c r="G157" i="127" s="1"/>
  <c r="U199" i="127"/>
  <c r="V199" i="127"/>
  <c r="G199" i="127" s="1"/>
  <c r="U218" i="127"/>
  <c r="V218" i="127" s="1"/>
  <c r="G218" i="127" s="1"/>
  <c r="U262" i="127"/>
  <c r="V262" i="127"/>
  <c r="G262" i="127" s="1"/>
  <c r="U279" i="127"/>
  <c r="V279" i="127" s="1"/>
  <c r="G279" i="127"/>
  <c r="U299" i="127"/>
  <c r="V299" i="127" s="1"/>
  <c r="G299" i="127" s="1"/>
  <c r="U323" i="127"/>
  <c r="V323" i="127"/>
  <c r="G323" i="127" s="1"/>
  <c r="V342" i="127"/>
  <c r="G342" i="127" s="1"/>
  <c r="U378" i="127"/>
  <c r="U409" i="127"/>
  <c r="V409" i="127" s="1"/>
  <c r="G409" i="127" s="1"/>
  <c r="U424" i="127"/>
  <c r="V424" i="127" s="1"/>
  <c r="G424" i="127" s="1"/>
  <c r="U41" i="127"/>
  <c r="V41" i="127"/>
  <c r="G41" i="127" s="1"/>
  <c r="U49" i="127"/>
  <c r="V49" i="127" s="1"/>
  <c r="G49" i="127" s="1"/>
  <c r="U21" i="127"/>
  <c r="U53" i="127"/>
  <c r="V53" i="127" s="1"/>
  <c r="G53" i="127" s="1"/>
  <c r="U62" i="127"/>
  <c r="V62" i="127"/>
  <c r="G62" i="127" s="1"/>
  <c r="U66" i="127"/>
  <c r="V66" i="127" s="1"/>
  <c r="G66" i="127" s="1"/>
  <c r="U70" i="127"/>
  <c r="V70" i="127" s="1"/>
  <c r="G70" i="127" s="1"/>
  <c r="U138" i="127"/>
  <c r="V138" i="127" s="1"/>
  <c r="G138" i="127" s="1"/>
  <c r="U166" i="127"/>
  <c r="V166" i="127"/>
  <c r="G166" i="127" s="1"/>
  <c r="U173" i="127"/>
  <c r="V173" i="127" s="1"/>
  <c r="G173" i="127" s="1"/>
  <c r="U180" i="127"/>
  <c r="V180" i="127" s="1"/>
  <c r="G180" i="127" s="1"/>
  <c r="U208" i="127"/>
  <c r="V208" i="127" s="1"/>
  <c r="G208" i="127" s="1"/>
  <c r="U215" i="127"/>
  <c r="V215" i="127"/>
  <c r="G215" i="127" s="1"/>
  <c r="U235" i="127"/>
  <c r="U251" i="127"/>
  <c r="U255" i="127"/>
  <c r="V255" i="127"/>
  <c r="G255" i="127" s="1"/>
  <c r="U259" i="127"/>
  <c r="V259" i="127" s="1"/>
  <c r="G259" i="127" s="1"/>
  <c r="U263" i="127"/>
  <c r="V263" i="127" s="1"/>
  <c r="G263" i="127" s="1"/>
  <c r="U367" i="127"/>
  <c r="V367" i="127" s="1"/>
  <c r="G367" i="127" s="1"/>
  <c r="U388" i="127"/>
  <c r="V388" i="127"/>
  <c r="G388" i="127" s="1"/>
  <c r="U403" i="127"/>
  <c r="V403" i="127" s="1"/>
  <c r="G403" i="127" s="1"/>
  <c r="U418" i="127"/>
  <c r="V418" i="127" s="1"/>
  <c r="G418" i="127" s="1"/>
  <c r="U22" i="127"/>
  <c r="V22" i="127" s="1"/>
  <c r="G22" i="127" s="1"/>
  <c r="U47" i="127"/>
  <c r="V47" i="127"/>
  <c r="G47" i="127" s="1"/>
  <c r="U54" i="127"/>
  <c r="V54" i="127" s="1"/>
  <c r="G54" i="127" s="1"/>
  <c r="U63" i="127"/>
  <c r="V63" i="127" s="1"/>
  <c r="G63" i="127" s="1"/>
  <c r="U71" i="127"/>
  <c r="V71" i="127" s="1"/>
  <c r="G71" i="127" s="1"/>
  <c r="U95" i="127"/>
  <c r="V95" i="127"/>
  <c r="G95" i="127" s="1"/>
  <c r="U104" i="127"/>
  <c r="V104" i="127" s="1"/>
  <c r="G104" i="127" s="1"/>
  <c r="U108" i="127"/>
  <c r="V108" i="127" s="1"/>
  <c r="G108" i="127" s="1"/>
  <c r="U151" i="127"/>
  <c r="V151" i="127" s="1"/>
  <c r="G151" i="127" s="1"/>
  <c r="U174" i="127"/>
  <c r="V174" i="127"/>
  <c r="G174" i="127" s="1"/>
  <c r="U193" i="127"/>
  <c r="V193" i="127" s="1"/>
  <c r="G193" i="127" s="1"/>
  <c r="U197" i="127"/>
  <c r="V197" i="127" s="1"/>
  <c r="G197" i="127" s="1"/>
  <c r="G232" i="127"/>
  <c r="U236" i="127"/>
  <c r="V236" i="127"/>
  <c r="G236" i="127" s="1"/>
  <c r="U256" i="127"/>
  <c r="V256" i="127" s="1"/>
  <c r="G256" i="127" s="1"/>
  <c r="U260" i="127"/>
  <c r="V260" i="127" s="1"/>
  <c r="G260" i="127" s="1"/>
  <c r="U284" i="127"/>
  <c r="V284" i="127" s="1"/>
  <c r="G284" i="127" s="1"/>
  <c r="U376" i="127"/>
  <c r="U407" i="127"/>
  <c r="V407" i="127" s="1"/>
  <c r="G407" i="127" s="1"/>
  <c r="U422" i="127"/>
  <c r="V422" i="127"/>
  <c r="G422" i="127" s="1"/>
  <c r="U20" i="127"/>
  <c r="V20" i="127" s="1"/>
  <c r="G20" i="127" s="1"/>
  <c r="U19" i="127"/>
  <c r="V19" i="127" s="1"/>
  <c r="G19" i="127" s="1"/>
  <c r="U48" i="127"/>
  <c r="V48" i="127" s="1"/>
  <c r="G48" i="127" s="1"/>
  <c r="U69" i="127"/>
  <c r="V69" i="127"/>
  <c r="G69" i="127" s="1"/>
  <c r="U90" i="127"/>
  <c r="V90" i="127" s="1"/>
  <c r="G90" i="127" s="1"/>
  <c r="U111" i="127"/>
  <c r="V111" i="127" s="1"/>
  <c r="G111" i="127" s="1"/>
  <c r="U25" i="127"/>
  <c r="V25" i="127" s="1"/>
  <c r="G25" i="127" s="1"/>
  <c r="U46" i="127"/>
  <c r="V46" i="127"/>
  <c r="G46" i="127" s="1"/>
  <c r="U67" i="127"/>
  <c r="V67" i="127" s="1"/>
  <c r="G67" i="127" s="1"/>
  <c r="U88" i="127"/>
  <c r="V88" i="127" s="1"/>
  <c r="G88" i="127" s="1"/>
  <c r="U109" i="127"/>
  <c r="V109" i="127" s="1"/>
  <c r="G109" i="127"/>
  <c r="U130" i="127"/>
  <c r="V130" i="127"/>
  <c r="G130" i="127" s="1"/>
  <c r="U147" i="127"/>
  <c r="V147" i="127" s="1"/>
  <c r="G147" i="127" s="1"/>
  <c r="U155" i="127"/>
  <c r="V155" i="127" s="1"/>
  <c r="G155" i="127" s="1"/>
  <c r="U168" i="127"/>
  <c r="V168" i="127" s="1"/>
  <c r="G168" i="127" s="1"/>
  <c r="U176" i="127"/>
  <c r="V176" i="127"/>
  <c r="G176" i="127" s="1"/>
  <c r="U189" i="127"/>
  <c r="V189" i="127" s="1"/>
  <c r="G189" i="127" s="1"/>
  <c r="U230" i="127"/>
  <c r="V230" i="127" s="1"/>
  <c r="G230" i="127" s="1"/>
  <c r="U253" i="127"/>
  <c r="V253" i="127" s="1"/>
  <c r="G253" i="127"/>
  <c r="U272" i="127"/>
  <c r="V272" i="127"/>
  <c r="G272" i="127" s="1"/>
  <c r="U319" i="127"/>
  <c r="V319" i="127" s="1"/>
  <c r="G319" i="127" s="1"/>
  <c r="U31" i="127"/>
  <c r="V31" i="127" s="1"/>
  <c r="G31" i="127" s="1"/>
  <c r="U29" i="127"/>
  <c r="V29" i="127" s="1"/>
  <c r="G29" i="127" s="1"/>
  <c r="U65" i="127"/>
  <c r="V65" i="127"/>
  <c r="G65" i="127" s="1"/>
  <c r="U86" i="127"/>
  <c r="V86" i="127" s="1"/>
  <c r="G86" i="127" s="1"/>
  <c r="U107" i="127"/>
  <c r="V107" i="127" s="1"/>
  <c r="G107" i="127" s="1"/>
  <c r="U128" i="127"/>
  <c r="V128" i="127" s="1"/>
  <c r="G128" i="127" s="1"/>
  <c r="U40" i="127"/>
  <c r="V40" i="127"/>
  <c r="G40" i="127" s="1"/>
  <c r="U61" i="127"/>
  <c r="U82" i="127"/>
  <c r="V82" i="127" s="1"/>
  <c r="G82" i="127" s="1"/>
  <c r="U103" i="127"/>
  <c r="U124" i="127"/>
  <c r="V124" i="127"/>
  <c r="G124" i="127" s="1"/>
  <c r="U52" i="127"/>
  <c r="V52" i="127" s="1"/>
  <c r="G52" i="127" s="1"/>
  <c r="U73" i="127"/>
  <c r="V73" i="127" s="1"/>
  <c r="G73" i="127" s="1"/>
  <c r="U94" i="127"/>
  <c r="V94" i="127" s="1"/>
  <c r="G94" i="127" s="1"/>
  <c r="U115" i="127"/>
  <c r="V115" i="127"/>
  <c r="G115" i="127" s="1"/>
  <c r="U136" i="127"/>
  <c r="V136" i="127" s="1"/>
  <c r="G136" i="127" s="1"/>
  <c r="U298" i="127"/>
  <c r="V298" i="127" s="1"/>
  <c r="G298" i="127" s="1"/>
  <c r="U340" i="127"/>
  <c r="V340" i="127" s="1"/>
  <c r="G340" i="127" s="1"/>
  <c r="U27" i="127"/>
  <c r="V27" i="127"/>
  <c r="G27" i="127" s="1"/>
  <c r="U132" i="127"/>
  <c r="V132" i="127" s="1"/>
  <c r="G132" i="127" s="1"/>
  <c r="U295" i="127"/>
  <c r="U233" i="127"/>
  <c r="V233" i="127" s="1"/>
  <c r="G233" i="127"/>
  <c r="U254" i="127"/>
  <c r="V254" i="127"/>
  <c r="G254" i="127" s="1"/>
  <c r="U275" i="127"/>
  <c r="V275" i="127" s="1"/>
  <c r="G275" i="127" s="1"/>
  <c r="U296" i="127"/>
  <c r="V296" i="127" s="1"/>
  <c r="G296" i="127" s="1"/>
  <c r="U317" i="127"/>
  <c r="V317" i="127" s="1"/>
  <c r="G317" i="127" s="1"/>
  <c r="U338" i="127"/>
  <c r="V338" i="127"/>
  <c r="G338" i="127" s="1"/>
  <c r="U216" i="127"/>
  <c r="V216" i="127" s="1"/>
  <c r="G216" i="127" s="1"/>
  <c r="U222" i="127"/>
  <c r="V222" i="127" s="1"/>
  <c r="G222" i="127" s="1"/>
  <c r="U243" i="127"/>
  <c r="V243" i="127" s="1"/>
  <c r="G243" i="127"/>
  <c r="U264" i="127"/>
  <c r="V264" i="127"/>
  <c r="G264" i="127" s="1"/>
  <c r="U285" i="127"/>
  <c r="V285" i="127" s="1"/>
  <c r="G285" i="127" s="1"/>
  <c r="U306" i="127"/>
  <c r="V306" i="127" s="1"/>
  <c r="G306" i="127" s="1"/>
  <c r="U327" i="127"/>
  <c r="V327" i="127" s="1"/>
  <c r="G327" i="127" s="1"/>
  <c r="U348" i="127"/>
  <c r="V348" i="127"/>
  <c r="G348" i="127" s="1"/>
  <c r="U231" i="127"/>
  <c r="V231" i="127" s="1"/>
  <c r="G231" i="127" s="1"/>
  <c r="U252" i="127"/>
  <c r="V252" i="127" s="1"/>
  <c r="G252" i="127" s="1"/>
  <c r="U273" i="127"/>
  <c r="V273" i="127" s="1"/>
  <c r="G273" i="127" s="1"/>
  <c r="U294" i="127"/>
  <c r="V294" i="127"/>
  <c r="G294" i="127" s="1"/>
  <c r="U315" i="127"/>
  <c r="V315" i="127" s="1"/>
  <c r="G315" i="127" s="1"/>
  <c r="U336" i="127"/>
  <c r="V336" i="127" s="1"/>
  <c r="G336" i="127"/>
  <c r="U357" i="127"/>
  <c r="V357" i="127"/>
  <c r="G357" i="127" s="1"/>
  <c r="V397" i="127"/>
  <c r="G397" i="127" s="1"/>
  <c r="U229" i="127"/>
  <c r="U250" i="127"/>
  <c r="V250" i="127"/>
  <c r="G250" i="127" s="1"/>
  <c r="U271" i="127"/>
  <c r="U292" i="127"/>
  <c r="U313" i="127"/>
  <c r="U334" i="127"/>
  <c r="U355" i="127"/>
  <c r="T360" i="126"/>
  <c r="S360" i="126"/>
  <c r="U360" i="126" s="1"/>
  <c r="V360" i="126" s="1"/>
  <c r="G360" i="126" s="1"/>
  <c r="T302" i="126"/>
  <c r="U302" i="126" s="1"/>
  <c r="V302" i="126" s="1"/>
  <c r="G302" i="126" s="1"/>
  <c r="S302" i="126"/>
  <c r="T294" i="126"/>
  <c r="U294" i="126" s="1"/>
  <c r="V294" i="126" s="1"/>
  <c r="G294" i="126" s="1"/>
  <c r="S294" i="126"/>
  <c r="T272" i="126"/>
  <c r="S272" i="126"/>
  <c r="U272" i="126"/>
  <c r="V272" i="126" s="1"/>
  <c r="G272" i="126" s="1"/>
  <c r="T258" i="126"/>
  <c r="S258" i="126"/>
  <c r="U258" i="126" s="1"/>
  <c r="V258" i="126" s="1"/>
  <c r="G258" i="126" s="1"/>
  <c r="T250" i="126"/>
  <c r="U250" i="126" s="1"/>
  <c r="S250" i="126"/>
  <c r="T193" i="126"/>
  <c r="U193" i="126" s="1"/>
  <c r="S193" i="126"/>
  <c r="V193" i="126"/>
  <c r="G193" i="126" s="1"/>
  <c r="T179" i="126"/>
  <c r="S179" i="126"/>
  <c r="U179" i="126"/>
  <c r="V179" i="126" s="1"/>
  <c r="G179" i="126" s="1"/>
  <c r="T171" i="126"/>
  <c r="S171" i="126"/>
  <c r="U171" i="126" s="1"/>
  <c r="V171" i="126" s="1"/>
  <c r="G171" i="126" s="1"/>
  <c r="T135" i="126"/>
  <c r="U135" i="126" s="1"/>
  <c r="V135" i="126" s="1"/>
  <c r="S135" i="126"/>
  <c r="G135" i="126"/>
  <c r="T113" i="126"/>
  <c r="U113" i="126" s="1"/>
  <c r="S113" i="126"/>
  <c r="V113" i="126"/>
  <c r="G113" i="126" s="1"/>
  <c r="T432" i="126"/>
  <c r="S432" i="126"/>
  <c r="T431" i="126"/>
  <c r="S431" i="126"/>
  <c r="T430" i="126"/>
  <c r="S430" i="126"/>
  <c r="T429" i="126"/>
  <c r="U429" i="126" s="1"/>
  <c r="S429" i="126"/>
  <c r="T428" i="126"/>
  <c r="S428" i="126"/>
  <c r="T427" i="126"/>
  <c r="U427" i="126" s="1"/>
  <c r="S427" i="126"/>
  <c r="T426" i="126"/>
  <c r="S426" i="126"/>
  <c r="U426" i="126"/>
  <c r="V426" i="126" s="1"/>
  <c r="G426" i="126" s="1"/>
  <c r="T425" i="126"/>
  <c r="S425" i="126"/>
  <c r="T424" i="126"/>
  <c r="S424" i="126"/>
  <c r="T423" i="126"/>
  <c r="S423" i="126"/>
  <c r="T422" i="126"/>
  <c r="U422" i="126" s="1"/>
  <c r="S422" i="126"/>
  <c r="V422" i="126"/>
  <c r="G422" i="126" s="1"/>
  <c r="T421" i="126"/>
  <c r="S421" i="126"/>
  <c r="T420" i="126"/>
  <c r="U420" i="126" s="1"/>
  <c r="S420" i="126"/>
  <c r="T419" i="126"/>
  <c r="S419" i="126"/>
  <c r="T418" i="126"/>
  <c r="U418" i="126" s="1"/>
  <c r="V418" i="126" s="1"/>
  <c r="S418" i="126"/>
  <c r="G418" i="126"/>
  <c r="T414" i="126"/>
  <c r="S414" i="126"/>
  <c r="T411" i="126"/>
  <c r="S411" i="126"/>
  <c r="T410" i="126"/>
  <c r="S410" i="126"/>
  <c r="T409" i="126"/>
  <c r="S409" i="126"/>
  <c r="U409" i="126" s="1"/>
  <c r="V409" i="126" s="1"/>
  <c r="G409" i="126" s="1"/>
  <c r="T408" i="126"/>
  <c r="S408" i="126"/>
  <c r="T407" i="126"/>
  <c r="S407" i="126"/>
  <c r="T406" i="126"/>
  <c r="U406" i="126" s="1"/>
  <c r="S406" i="126"/>
  <c r="T405" i="126"/>
  <c r="S405" i="126"/>
  <c r="U405" i="126"/>
  <c r="V405" i="126" s="1"/>
  <c r="G405" i="126" s="1"/>
  <c r="T404" i="126"/>
  <c r="S404" i="126"/>
  <c r="U404" i="126" s="1"/>
  <c r="V404" i="126" s="1"/>
  <c r="T403" i="126"/>
  <c r="S403" i="126"/>
  <c r="T402" i="126"/>
  <c r="S402" i="126"/>
  <c r="U402" i="126" s="1"/>
  <c r="V402" i="126" s="1"/>
  <c r="G402" i="126" s="1"/>
  <c r="T401" i="126"/>
  <c r="U401" i="126" s="1"/>
  <c r="V401" i="126" s="1"/>
  <c r="G401" i="126" s="1"/>
  <c r="S401" i="126"/>
  <c r="T400" i="126"/>
  <c r="S400" i="126"/>
  <c r="T399" i="126"/>
  <c r="U399" i="126" s="1"/>
  <c r="S399" i="126"/>
  <c r="T398" i="126"/>
  <c r="S398" i="126"/>
  <c r="T397" i="126"/>
  <c r="U397" i="126" s="1"/>
  <c r="V397" i="126" s="1"/>
  <c r="S397" i="126"/>
  <c r="G397" i="126"/>
  <c r="T393" i="126"/>
  <c r="S393" i="126"/>
  <c r="T390" i="126"/>
  <c r="S390" i="126"/>
  <c r="U390" i="126" s="1"/>
  <c r="V390" i="126" s="1"/>
  <c r="G390" i="126" s="1"/>
  <c r="T389" i="126"/>
  <c r="S389" i="126"/>
  <c r="T388" i="126"/>
  <c r="S388" i="126"/>
  <c r="T387" i="126"/>
  <c r="U387" i="126" s="1"/>
  <c r="V387" i="126" s="1"/>
  <c r="G387" i="126" s="1"/>
  <c r="S387" i="126"/>
  <c r="T386" i="126"/>
  <c r="U386" i="126" s="1"/>
  <c r="V386" i="126" s="1"/>
  <c r="G386" i="126" s="1"/>
  <c r="S386" i="126"/>
  <c r="T385" i="126"/>
  <c r="S385" i="126"/>
  <c r="U385" i="126"/>
  <c r="T384" i="126"/>
  <c r="S384" i="126"/>
  <c r="T383" i="126"/>
  <c r="S383" i="126"/>
  <c r="T382" i="126"/>
  <c r="U382" i="126" s="1"/>
  <c r="S382" i="126"/>
  <c r="V382" i="126"/>
  <c r="G382" i="126" s="1"/>
  <c r="T381" i="126"/>
  <c r="S381" i="126"/>
  <c r="T380" i="126"/>
  <c r="U380" i="126" s="1"/>
  <c r="S380" i="126"/>
  <c r="T379" i="126"/>
  <c r="S379" i="126"/>
  <c r="T378" i="126"/>
  <c r="U378" i="126" s="1"/>
  <c r="V378" i="126" s="1"/>
  <c r="S378" i="126"/>
  <c r="G378" i="126"/>
  <c r="T377" i="126"/>
  <c r="U377" i="126" s="1"/>
  <c r="S377" i="126"/>
  <c r="V377" i="126"/>
  <c r="G377" i="126" s="1"/>
  <c r="T376" i="126"/>
  <c r="S376" i="126"/>
  <c r="U376" i="126"/>
  <c r="V376" i="126" s="1"/>
  <c r="G376" i="126" s="1"/>
  <c r="T372" i="126"/>
  <c r="S372" i="126"/>
  <c r="T369" i="126"/>
  <c r="S369" i="126"/>
  <c r="T368" i="126"/>
  <c r="S368" i="126"/>
  <c r="U368" i="126" s="1"/>
  <c r="V368" i="126" s="1"/>
  <c r="G368" i="126" s="1"/>
  <c r="T367" i="126"/>
  <c r="S367" i="126"/>
  <c r="T366" i="126"/>
  <c r="S366" i="126"/>
  <c r="U366" i="126"/>
  <c r="V366" i="126" s="1"/>
  <c r="G366" i="126" s="1"/>
  <c r="T365" i="126"/>
  <c r="S365" i="126"/>
  <c r="U365" i="126" s="1"/>
  <c r="V365" i="126" s="1"/>
  <c r="G365" i="126" s="1"/>
  <c r="T364" i="126"/>
  <c r="S364" i="126"/>
  <c r="T363" i="126"/>
  <c r="S363" i="126"/>
  <c r="T362" i="126"/>
  <c r="U362" i="126" s="1"/>
  <c r="V362" i="126" s="1"/>
  <c r="G362" i="126" s="1"/>
  <c r="S362" i="126"/>
  <c r="T361" i="126"/>
  <c r="S361" i="126"/>
  <c r="T359" i="126"/>
  <c r="S359" i="126"/>
  <c r="T358" i="126"/>
  <c r="U358" i="126" s="1"/>
  <c r="S358" i="126"/>
  <c r="T357" i="126"/>
  <c r="S357" i="126"/>
  <c r="T356" i="126"/>
  <c r="U356" i="126" s="1"/>
  <c r="S356" i="126"/>
  <c r="T355" i="126"/>
  <c r="S355" i="126"/>
  <c r="T351" i="126"/>
  <c r="S351" i="126"/>
  <c r="T348" i="126"/>
  <c r="S348" i="126"/>
  <c r="T347" i="126"/>
  <c r="S347" i="126"/>
  <c r="T346" i="126"/>
  <c r="S346" i="126"/>
  <c r="T345" i="126"/>
  <c r="S345" i="126"/>
  <c r="T344" i="126"/>
  <c r="S344" i="126"/>
  <c r="T343" i="126"/>
  <c r="S343" i="126"/>
  <c r="T342" i="126"/>
  <c r="S342" i="126"/>
  <c r="T341" i="126"/>
  <c r="S341" i="126"/>
  <c r="T340" i="126"/>
  <c r="S340" i="126"/>
  <c r="T339" i="126"/>
  <c r="S339" i="126"/>
  <c r="T338" i="126"/>
  <c r="S338" i="126"/>
  <c r="T337" i="126"/>
  <c r="S337" i="126"/>
  <c r="T336" i="126"/>
  <c r="S336" i="126"/>
  <c r="T335" i="126"/>
  <c r="S335" i="126"/>
  <c r="T334" i="126"/>
  <c r="S334" i="126"/>
  <c r="T330" i="126"/>
  <c r="S330" i="126"/>
  <c r="T327" i="126"/>
  <c r="S327" i="126"/>
  <c r="T326" i="126"/>
  <c r="U326" i="126" s="1"/>
  <c r="S326" i="126"/>
  <c r="T325" i="126"/>
  <c r="S325" i="126"/>
  <c r="T324" i="126"/>
  <c r="S324" i="126"/>
  <c r="T323" i="126"/>
  <c r="S323" i="126"/>
  <c r="T322" i="126"/>
  <c r="S322" i="126"/>
  <c r="T321" i="126"/>
  <c r="S321" i="126"/>
  <c r="T320" i="126"/>
  <c r="S320" i="126"/>
  <c r="T319" i="126"/>
  <c r="S319" i="126"/>
  <c r="T318" i="126"/>
  <c r="S318" i="126"/>
  <c r="T317" i="126"/>
  <c r="S317" i="126"/>
  <c r="T316" i="126"/>
  <c r="S316" i="126"/>
  <c r="T315" i="126"/>
  <c r="S315" i="126"/>
  <c r="T314" i="126"/>
  <c r="S314" i="126"/>
  <c r="T313" i="126"/>
  <c r="S313" i="126"/>
  <c r="T309" i="126"/>
  <c r="S309" i="126"/>
  <c r="T306" i="126"/>
  <c r="S306" i="126"/>
  <c r="U306" i="126"/>
  <c r="V306" i="126" s="1"/>
  <c r="G306" i="126" s="1"/>
  <c r="T305" i="126"/>
  <c r="S305" i="126"/>
  <c r="U305" i="126" s="1"/>
  <c r="V305" i="126" s="1"/>
  <c r="G305" i="126" s="1"/>
  <c r="T304" i="126"/>
  <c r="U304" i="126" s="1"/>
  <c r="V304" i="126" s="1"/>
  <c r="G304" i="126" s="1"/>
  <c r="S304" i="126"/>
  <c r="T303" i="126"/>
  <c r="S303" i="126"/>
  <c r="T301" i="126"/>
  <c r="U301" i="126" s="1"/>
  <c r="V301" i="126" s="1"/>
  <c r="G301" i="126" s="1"/>
  <c r="S301" i="126"/>
  <c r="T300" i="126"/>
  <c r="U300" i="126" s="1"/>
  <c r="S300" i="126"/>
  <c r="V300" i="126"/>
  <c r="G300" i="126" s="1"/>
  <c r="T299" i="126"/>
  <c r="S299" i="126"/>
  <c r="T298" i="126"/>
  <c r="U298" i="126" s="1"/>
  <c r="V298" i="126" s="1"/>
  <c r="G298" i="126" s="1"/>
  <c r="S298" i="126"/>
  <c r="T297" i="126"/>
  <c r="U297" i="126" s="1"/>
  <c r="S297" i="126"/>
  <c r="V297" i="126"/>
  <c r="G297" i="126" s="1"/>
  <c r="T296" i="126"/>
  <c r="S296" i="126"/>
  <c r="T295" i="126"/>
  <c r="U295" i="126" s="1"/>
  <c r="V295" i="126" s="1"/>
  <c r="G295" i="126" s="1"/>
  <c r="S295" i="126"/>
  <c r="T293" i="126"/>
  <c r="S293" i="126"/>
  <c r="U293" i="126"/>
  <c r="T292" i="126"/>
  <c r="S292" i="126"/>
  <c r="U292" i="126" s="1"/>
  <c r="T288" i="126"/>
  <c r="S288" i="126"/>
  <c r="T285" i="126"/>
  <c r="S285" i="126"/>
  <c r="T284" i="126"/>
  <c r="S284" i="126"/>
  <c r="T283" i="126"/>
  <c r="S283" i="126"/>
  <c r="T282" i="126"/>
  <c r="S282" i="126"/>
  <c r="T281" i="126"/>
  <c r="U281" i="126" s="1"/>
  <c r="V281" i="126" s="1"/>
  <c r="G281" i="126" s="1"/>
  <c r="S281" i="126"/>
  <c r="T280" i="126"/>
  <c r="S280" i="126"/>
  <c r="T279" i="126"/>
  <c r="S279" i="126"/>
  <c r="U279" i="126" s="1"/>
  <c r="V279" i="126" s="1"/>
  <c r="G279" i="126" s="1"/>
  <c r="T278" i="126"/>
  <c r="U278" i="126" s="1"/>
  <c r="S278" i="126"/>
  <c r="T277" i="126"/>
  <c r="S277" i="126"/>
  <c r="U277" i="126"/>
  <c r="V277" i="126" s="1"/>
  <c r="G277" i="126" s="1"/>
  <c r="T276" i="126"/>
  <c r="S276" i="126"/>
  <c r="U276" i="126" s="1"/>
  <c r="V276" i="126" s="1"/>
  <c r="G276" i="126" s="1"/>
  <c r="T275" i="126"/>
  <c r="S275" i="126"/>
  <c r="T274" i="126"/>
  <c r="S274" i="126"/>
  <c r="T273" i="126"/>
  <c r="U273" i="126" s="1"/>
  <c r="S273" i="126"/>
  <c r="T271" i="126"/>
  <c r="S271" i="126"/>
  <c r="U271" i="126"/>
  <c r="V271" i="126" s="1"/>
  <c r="G271" i="126" s="1"/>
  <c r="T267" i="126"/>
  <c r="S267" i="126"/>
  <c r="T264" i="126"/>
  <c r="S264" i="126"/>
  <c r="T263" i="126"/>
  <c r="S263" i="126"/>
  <c r="T262" i="126"/>
  <c r="U262" i="126" s="1"/>
  <c r="S262" i="126"/>
  <c r="V262" i="126"/>
  <c r="G262" i="126" s="1"/>
  <c r="T261" i="126"/>
  <c r="S261" i="126"/>
  <c r="U261" i="126"/>
  <c r="V261" i="126" s="1"/>
  <c r="G261" i="126" s="1"/>
  <c r="T260" i="126"/>
  <c r="S260" i="126"/>
  <c r="T259" i="126"/>
  <c r="S259" i="126"/>
  <c r="T257" i="126"/>
  <c r="S257" i="126"/>
  <c r="U257" i="126" s="1"/>
  <c r="V257" i="126" s="1"/>
  <c r="G257" i="126" s="1"/>
  <c r="T256" i="126"/>
  <c r="U256" i="126" s="1"/>
  <c r="S256" i="126"/>
  <c r="T255" i="126"/>
  <c r="S255" i="126"/>
  <c r="T254" i="126"/>
  <c r="U254" i="126" s="1"/>
  <c r="V254" i="126" s="1"/>
  <c r="S254" i="126"/>
  <c r="G254" i="126"/>
  <c r="T253" i="126"/>
  <c r="U253" i="126" s="1"/>
  <c r="V253" i="126" s="1"/>
  <c r="G253" i="126" s="1"/>
  <c r="S253" i="126"/>
  <c r="T252" i="126"/>
  <c r="S252" i="126"/>
  <c r="U252" i="126"/>
  <c r="V252" i="126" s="1"/>
  <c r="G252" i="126" s="1"/>
  <c r="T251" i="126"/>
  <c r="S251" i="126"/>
  <c r="U251" i="126" s="1"/>
  <c r="T246" i="126"/>
  <c r="S246" i="126"/>
  <c r="T243" i="126"/>
  <c r="S243" i="126"/>
  <c r="U243" i="126" s="1"/>
  <c r="V243" i="126" s="1"/>
  <c r="G243" i="126" s="1"/>
  <c r="T242" i="126"/>
  <c r="S242" i="126"/>
  <c r="T241" i="126"/>
  <c r="S241" i="126"/>
  <c r="U241" i="126"/>
  <c r="V241" i="126" s="1"/>
  <c r="G241" i="126" s="1"/>
  <c r="T240" i="126"/>
  <c r="S240" i="126"/>
  <c r="U240" i="126" s="1"/>
  <c r="V240" i="126" s="1"/>
  <c r="G240" i="126" s="1"/>
  <c r="T239" i="126"/>
  <c r="U239" i="126" s="1"/>
  <c r="V239" i="126" s="1"/>
  <c r="G239" i="126" s="1"/>
  <c r="S239" i="126"/>
  <c r="T238" i="126"/>
  <c r="S238" i="126"/>
  <c r="T237" i="126"/>
  <c r="S237" i="126"/>
  <c r="U237" i="126" s="1"/>
  <c r="V237" i="126" s="1"/>
  <c r="G237" i="126" s="1"/>
  <c r="T236" i="126"/>
  <c r="U236" i="126" s="1"/>
  <c r="V236" i="126" s="1"/>
  <c r="S236" i="126"/>
  <c r="G236" i="126"/>
  <c r="T235" i="126"/>
  <c r="U235" i="126" s="1"/>
  <c r="S235" i="126"/>
  <c r="V235" i="126"/>
  <c r="G235" i="126" s="1"/>
  <c r="T234" i="126"/>
  <c r="S234" i="126"/>
  <c r="T233" i="126"/>
  <c r="U233" i="126" s="1"/>
  <c r="V233" i="126" s="1"/>
  <c r="S233" i="126"/>
  <c r="G233" i="126"/>
  <c r="T232" i="126"/>
  <c r="U232" i="126" s="1"/>
  <c r="S232" i="126"/>
  <c r="V232" i="126"/>
  <c r="G232" i="126" s="1"/>
  <c r="T231" i="126"/>
  <c r="S231" i="126"/>
  <c r="U231" i="126"/>
  <c r="V231" i="126" s="1"/>
  <c r="G231" i="126" s="1"/>
  <c r="T230" i="126"/>
  <c r="S230" i="126"/>
  <c r="U230" i="126" s="1"/>
  <c r="T229" i="126"/>
  <c r="U229" i="126" s="1"/>
  <c r="S229" i="126"/>
  <c r="V229" i="126"/>
  <c r="G229" i="126" s="1"/>
  <c r="T225" i="126"/>
  <c r="S225" i="126"/>
  <c r="T222" i="126"/>
  <c r="U222" i="126" s="1"/>
  <c r="V222" i="126" s="1"/>
  <c r="S222" i="126"/>
  <c r="G222" i="126"/>
  <c r="T221" i="126"/>
  <c r="S221" i="126"/>
  <c r="T220" i="126"/>
  <c r="S220" i="126"/>
  <c r="T219" i="126"/>
  <c r="S219" i="126"/>
  <c r="T218" i="126"/>
  <c r="S218" i="126"/>
  <c r="U218" i="126" s="1"/>
  <c r="T217" i="126"/>
  <c r="S217" i="126"/>
  <c r="T216" i="126"/>
  <c r="S216" i="126"/>
  <c r="T215" i="126"/>
  <c r="S215" i="126"/>
  <c r="T214" i="126"/>
  <c r="S214" i="126"/>
  <c r="U214" i="126" s="1"/>
  <c r="V214" i="126" s="1"/>
  <c r="G214" i="126" s="1"/>
  <c r="T213" i="126"/>
  <c r="S213" i="126"/>
  <c r="T212" i="126"/>
  <c r="S212" i="126"/>
  <c r="T211" i="126"/>
  <c r="S211" i="126"/>
  <c r="T210" i="126"/>
  <c r="S210" i="126"/>
  <c r="T209" i="126"/>
  <c r="S209" i="126"/>
  <c r="T208" i="126"/>
  <c r="S208" i="126"/>
  <c r="T204" i="126"/>
  <c r="S204" i="126"/>
  <c r="T201" i="126"/>
  <c r="S201" i="126"/>
  <c r="T200" i="126"/>
  <c r="U200" i="126" s="1"/>
  <c r="V200" i="126" s="1"/>
  <c r="S200" i="126"/>
  <c r="G200" i="126"/>
  <c r="T199" i="126"/>
  <c r="S199" i="126"/>
  <c r="T198" i="126"/>
  <c r="S198" i="126"/>
  <c r="U198" i="126" s="1"/>
  <c r="V198" i="126" s="1"/>
  <c r="G198" i="126" s="1"/>
  <c r="T197" i="126"/>
  <c r="S197" i="126"/>
  <c r="T196" i="126"/>
  <c r="S196" i="126"/>
  <c r="T195" i="126"/>
  <c r="U195" i="126" s="1"/>
  <c r="V195" i="126" s="1"/>
  <c r="G195" i="126" s="1"/>
  <c r="S195" i="126"/>
  <c r="T194" i="126"/>
  <c r="S194" i="126"/>
  <c r="T192" i="126"/>
  <c r="S192" i="126"/>
  <c r="U192" i="126" s="1"/>
  <c r="V192" i="126" s="1"/>
  <c r="G192" i="126" s="1"/>
  <c r="T191" i="126"/>
  <c r="U191" i="126" s="1"/>
  <c r="V191" i="126" s="1"/>
  <c r="G191" i="126" s="1"/>
  <c r="S191" i="126"/>
  <c r="T183" i="126"/>
  <c r="S183" i="126"/>
  <c r="T180" i="126"/>
  <c r="S180" i="126"/>
  <c r="T178" i="126"/>
  <c r="S178" i="126"/>
  <c r="T177" i="126"/>
  <c r="S177" i="126"/>
  <c r="U177" i="126" s="1"/>
  <c r="V177" i="126" s="1"/>
  <c r="G177" i="126" s="1"/>
  <c r="T176" i="126"/>
  <c r="S176" i="126"/>
  <c r="T175" i="126"/>
  <c r="S175" i="126"/>
  <c r="U175" i="126"/>
  <c r="V175" i="126" s="1"/>
  <c r="G175" i="126" s="1"/>
  <c r="T174" i="126"/>
  <c r="S174" i="126"/>
  <c r="T173" i="126"/>
  <c r="U173" i="126" s="1"/>
  <c r="S173" i="126"/>
  <c r="V173" i="126"/>
  <c r="G173" i="126" s="1"/>
  <c r="T172" i="126"/>
  <c r="S172" i="126"/>
  <c r="T170" i="126"/>
  <c r="S170" i="126"/>
  <c r="T162" i="126"/>
  <c r="S162" i="126"/>
  <c r="T159" i="126"/>
  <c r="S159" i="126"/>
  <c r="T158" i="126"/>
  <c r="S158" i="126"/>
  <c r="U158" i="126"/>
  <c r="V158" i="126" s="1"/>
  <c r="G158" i="126" s="1"/>
  <c r="T157" i="126"/>
  <c r="S157" i="126"/>
  <c r="U157" i="126" s="1"/>
  <c r="T156" i="126"/>
  <c r="U156" i="126" s="1"/>
  <c r="S156" i="126"/>
  <c r="V156" i="126"/>
  <c r="G156" i="126" s="1"/>
  <c r="T155" i="126"/>
  <c r="S155" i="126"/>
  <c r="T154" i="126"/>
  <c r="U154" i="126" s="1"/>
  <c r="V154" i="126" s="1"/>
  <c r="S154" i="126"/>
  <c r="G154" i="126"/>
  <c r="T153" i="126"/>
  <c r="S153" i="126"/>
  <c r="T152" i="126"/>
  <c r="S152" i="126"/>
  <c r="U152" i="126" s="1"/>
  <c r="V152" i="126" s="1"/>
  <c r="G152" i="126" s="1"/>
  <c r="T151" i="126"/>
  <c r="U151" i="126" s="1"/>
  <c r="V151" i="126" s="1"/>
  <c r="S151" i="126"/>
  <c r="G151" i="126"/>
  <c r="T150" i="126"/>
  <c r="U150" i="126" s="1"/>
  <c r="V150" i="126" s="1"/>
  <c r="G150" i="126" s="1"/>
  <c r="S150" i="126"/>
  <c r="T149" i="126"/>
  <c r="S149" i="126"/>
  <c r="T141" i="126"/>
  <c r="S141" i="126"/>
  <c r="T138" i="126"/>
  <c r="S138" i="126"/>
  <c r="T137" i="126"/>
  <c r="U137" i="126" s="1"/>
  <c r="S137" i="126"/>
  <c r="T136" i="126"/>
  <c r="S136" i="126"/>
  <c r="U136" i="126"/>
  <c r="V136" i="126" s="1"/>
  <c r="G136" i="126" s="1"/>
  <c r="T134" i="126"/>
  <c r="S134" i="126"/>
  <c r="U134" i="126" s="1"/>
  <c r="V134" i="126" s="1"/>
  <c r="G134" i="126" s="1"/>
  <c r="T133" i="126"/>
  <c r="S133" i="126"/>
  <c r="T132" i="126"/>
  <c r="S132" i="126"/>
  <c r="U132" i="126" s="1"/>
  <c r="V132" i="126" s="1"/>
  <c r="G132" i="126" s="1"/>
  <c r="T131" i="126"/>
  <c r="U131" i="126" s="1"/>
  <c r="V131" i="126" s="1"/>
  <c r="G131" i="126" s="1"/>
  <c r="S131" i="126"/>
  <c r="T130" i="126"/>
  <c r="U130" i="126" s="1"/>
  <c r="V130" i="126" s="1"/>
  <c r="G130" i="126" s="1"/>
  <c r="S130" i="126"/>
  <c r="T129" i="126"/>
  <c r="S129" i="126"/>
  <c r="U129" i="126"/>
  <c r="V129" i="126" s="1"/>
  <c r="G129" i="126" s="1"/>
  <c r="T128" i="126"/>
  <c r="S128" i="126"/>
  <c r="U128" i="126" s="1"/>
  <c r="V128" i="126" s="1"/>
  <c r="G128" i="126" s="1"/>
  <c r="T120" i="126"/>
  <c r="S120" i="126"/>
  <c r="T117" i="126"/>
  <c r="S117" i="126"/>
  <c r="U117" i="126"/>
  <c r="V117" i="126" s="1"/>
  <c r="G117" i="126" s="1"/>
  <c r="T116" i="126"/>
  <c r="S116" i="126"/>
  <c r="U116" i="126" s="1"/>
  <c r="V116" i="126" s="1"/>
  <c r="G116" i="126" s="1"/>
  <c r="T115" i="126"/>
  <c r="U115" i="126" s="1"/>
  <c r="V115" i="126" s="1"/>
  <c r="S115" i="126"/>
  <c r="G115" i="126"/>
  <c r="T114" i="126"/>
  <c r="S114" i="126"/>
  <c r="T112" i="126"/>
  <c r="S112" i="126"/>
  <c r="U112" i="126" s="1"/>
  <c r="V112" i="126" s="1"/>
  <c r="G112" i="126" s="1"/>
  <c r="T111" i="126"/>
  <c r="U111" i="126" s="1"/>
  <c r="V111" i="126" s="1"/>
  <c r="S111" i="126"/>
  <c r="G111" i="126"/>
  <c r="T110" i="126"/>
  <c r="S110" i="126"/>
  <c r="T109" i="126"/>
  <c r="S109" i="126"/>
  <c r="U109" i="126" s="1"/>
  <c r="V109" i="126" s="1"/>
  <c r="G109" i="126" s="1"/>
  <c r="T108" i="126"/>
  <c r="U108" i="126" s="1"/>
  <c r="V108" i="126" s="1"/>
  <c r="G108" i="126" s="1"/>
  <c r="S108" i="126"/>
  <c r="T107" i="126"/>
  <c r="U107" i="126" s="1"/>
  <c r="S107" i="126"/>
  <c r="T99" i="126"/>
  <c r="S99" i="126"/>
  <c r="T96" i="126"/>
  <c r="U96" i="126" s="1"/>
  <c r="S96" i="126"/>
  <c r="T95" i="126"/>
  <c r="S95" i="126"/>
  <c r="T94" i="126"/>
  <c r="S94" i="126"/>
  <c r="T93" i="126"/>
  <c r="S93" i="126"/>
  <c r="T92" i="126"/>
  <c r="S92" i="126"/>
  <c r="T91" i="126"/>
  <c r="S91" i="126"/>
  <c r="T90" i="126"/>
  <c r="S90" i="126"/>
  <c r="T89" i="126"/>
  <c r="S89" i="126"/>
  <c r="T88" i="126"/>
  <c r="S88" i="126"/>
  <c r="T87" i="126"/>
  <c r="S87" i="126"/>
  <c r="T86" i="126"/>
  <c r="S86" i="126"/>
  <c r="T78" i="126"/>
  <c r="S78" i="126"/>
  <c r="T75" i="126"/>
  <c r="S75" i="126"/>
  <c r="T74" i="126"/>
  <c r="S74" i="126"/>
  <c r="T73" i="126"/>
  <c r="S73" i="126"/>
  <c r="T72" i="126"/>
  <c r="S72" i="126"/>
  <c r="T71" i="126"/>
  <c r="U71" i="126" s="1"/>
  <c r="S71" i="126"/>
  <c r="T70" i="126"/>
  <c r="S70" i="126"/>
  <c r="T69" i="126"/>
  <c r="S69" i="126"/>
  <c r="T68" i="126"/>
  <c r="S68" i="126"/>
  <c r="T67" i="126"/>
  <c r="S67" i="126"/>
  <c r="T66" i="126"/>
  <c r="S66" i="126"/>
  <c r="T65" i="126"/>
  <c r="S65" i="126"/>
  <c r="T57" i="126"/>
  <c r="S57" i="126"/>
  <c r="T54" i="126"/>
  <c r="U54" i="126" s="1"/>
  <c r="V54" i="126" s="1"/>
  <c r="G54" i="126" s="1"/>
  <c r="S54" i="126"/>
  <c r="T53" i="126"/>
  <c r="S53" i="126"/>
  <c r="T52" i="126"/>
  <c r="S52" i="126"/>
  <c r="U52" i="126" s="1"/>
  <c r="T51" i="126"/>
  <c r="U51" i="126" s="1"/>
  <c r="V51" i="126" s="1"/>
  <c r="G51" i="126" s="1"/>
  <c r="S51" i="126"/>
  <c r="T50" i="126"/>
  <c r="S50" i="126"/>
  <c r="U50" i="126"/>
  <c r="V50" i="126" s="1"/>
  <c r="G50" i="126" s="1"/>
  <c r="T49" i="126"/>
  <c r="S49" i="126"/>
  <c r="U49" i="126" s="1"/>
  <c r="T48" i="126"/>
  <c r="S48" i="126"/>
  <c r="T47" i="126"/>
  <c r="S47" i="126"/>
  <c r="U47" i="126" s="1"/>
  <c r="V47" i="126" s="1"/>
  <c r="G47" i="126" s="1"/>
  <c r="T46" i="126"/>
  <c r="U46" i="126" s="1"/>
  <c r="V46" i="126" s="1"/>
  <c r="G46" i="126" s="1"/>
  <c r="S46" i="126"/>
  <c r="T45" i="126"/>
  <c r="U45" i="126" s="1"/>
  <c r="S45" i="126"/>
  <c r="V45" i="126"/>
  <c r="G45" i="126" s="1"/>
  <c r="T44" i="126"/>
  <c r="S44" i="126"/>
  <c r="U44" i="126"/>
  <c r="T43" i="126"/>
  <c r="S43" i="126"/>
  <c r="U43" i="126" s="1"/>
  <c r="V43" i="126" s="1"/>
  <c r="G43" i="126" s="1"/>
  <c r="T42" i="126"/>
  <c r="U42" i="126" s="1"/>
  <c r="V42" i="126" s="1"/>
  <c r="S42" i="126"/>
  <c r="G42" i="126"/>
  <c r="T36" i="126"/>
  <c r="S36" i="126"/>
  <c r="T33" i="126"/>
  <c r="S33" i="126"/>
  <c r="U33" i="126" s="1"/>
  <c r="V33" i="126" s="1"/>
  <c r="G33" i="126" s="1"/>
  <c r="T32" i="126"/>
  <c r="U32" i="126" s="1"/>
  <c r="V32" i="126" s="1"/>
  <c r="S32" i="126"/>
  <c r="G32" i="126"/>
  <c r="T31" i="126"/>
  <c r="S31" i="126"/>
  <c r="T30" i="126"/>
  <c r="S30" i="126"/>
  <c r="U30" i="126" s="1"/>
  <c r="V30" i="126" s="1"/>
  <c r="G30" i="126" s="1"/>
  <c r="T29" i="126"/>
  <c r="U29" i="126" s="1"/>
  <c r="V29" i="126" s="1"/>
  <c r="G29" i="126" s="1"/>
  <c r="S29" i="126"/>
  <c r="T28" i="126"/>
  <c r="U28" i="126" s="1"/>
  <c r="V28" i="126" s="1"/>
  <c r="G28" i="126" s="1"/>
  <c r="S28" i="126"/>
  <c r="T27" i="126"/>
  <c r="S27" i="126"/>
  <c r="U27" i="126"/>
  <c r="V27" i="126" s="1"/>
  <c r="G27" i="126" s="1"/>
  <c r="T26" i="126"/>
  <c r="S26" i="126"/>
  <c r="U26" i="126" s="1"/>
  <c r="V26" i="126" s="1"/>
  <c r="G26" i="126" s="1"/>
  <c r="T25" i="126"/>
  <c r="U25" i="126" s="1"/>
  <c r="V25" i="126" s="1"/>
  <c r="G25" i="126" s="1"/>
  <c r="S25" i="126"/>
  <c r="T24" i="126"/>
  <c r="U24" i="126" s="1"/>
  <c r="S24" i="126"/>
  <c r="V24" i="126"/>
  <c r="G24" i="126" s="1"/>
  <c r="T23" i="126"/>
  <c r="S23" i="126"/>
  <c r="U23" i="126"/>
  <c r="V23" i="126" s="1"/>
  <c r="G23" i="126" s="1"/>
  <c r="T20" i="126"/>
  <c r="S20" i="126"/>
  <c r="U20" i="126" s="1"/>
  <c r="S19" i="126"/>
  <c r="T19" i="126"/>
  <c r="U19" i="126" s="1"/>
  <c r="T15" i="126"/>
  <c r="S15" i="126"/>
  <c r="T360" i="125"/>
  <c r="U360" i="125" s="1"/>
  <c r="V360" i="125" s="1"/>
  <c r="G360" i="125" s="1"/>
  <c r="S360" i="125"/>
  <c r="T280" i="125"/>
  <c r="U280" i="125" s="1"/>
  <c r="S280" i="125"/>
  <c r="V280" i="125"/>
  <c r="G280" i="125" s="1"/>
  <c r="T170" i="125"/>
  <c r="S170" i="125"/>
  <c r="U170" i="125"/>
  <c r="V170" i="125" s="1"/>
  <c r="G170" i="125" s="1"/>
  <c r="T156" i="125"/>
  <c r="S156" i="125"/>
  <c r="U156" i="125" s="1"/>
  <c r="V156" i="125" s="1"/>
  <c r="G156" i="125" s="1"/>
  <c r="T148" i="125"/>
  <c r="U148" i="125" s="1"/>
  <c r="V148" i="125" s="1"/>
  <c r="S148" i="125"/>
  <c r="G148" i="125"/>
  <c r="T432" i="125"/>
  <c r="U432" i="125" s="1"/>
  <c r="S432" i="125"/>
  <c r="V432" i="125"/>
  <c r="G432" i="125" s="1"/>
  <c r="T431" i="125"/>
  <c r="S431" i="125"/>
  <c r="T430" i="125"/>
  <c r="U430" i="125" s="1"/>
  <c r="V430" i="125" s="1"/>
  <c r="S430" i="125"/>
  <c r="G430" i="125"/>
  <c r="T429" i="125"/>
  <c r="U429" i="125" s="1"/>
  <c r="S429" i="125"/>
  <c r="V429" i="125"/>
  <c r="G429" i="125" s="1"/>
  <c r="T428" i="125"/>
  <c r="S428" i="125"/>
  <c r="U428" i="125"/>
  <c r="V428" i="125" s="1"/>
  <c r="G428" i="125" s="1"/>
  <c r="T427" i="125"/>
  <c r="S427" i="125"/>
  <c r="T426" i="125"/>
  <c r="S426" i="125"/>
  <c r="T425" i="125"/>
  <c r="S425" i="125"/>
  <c r="U425" i="125" s="1"/>
  <c r="V425" i="125" s="1"/>
  <c r="G425" i="125" s="1"/>
  <c r="T424" i="125"/>
  <c r="S424" i="125"/>
  <c r="T423" i="125"/>
  <c r="S423" i="125"/>
  <c r="U423" i="125"/>
  <c r="V423" i="125" s="1"/>
  <c r="G423" i="125" s="1"/>
  <c r="T422" i="125"/>
  <c r="S422" i="125"/>
  <c r="U422" i="125" s="1"/>
  <c r="V422" i="125" s="1"/>
  <c r="G422" i="125" s="1"/>
  <c r="T421" i="125"/>
  <c r="U421" i="125" s="1"/>
  <c r="V421" i="125" s="1"/>
  <c r="G421" i="125" s="1"/>
  <c r="S421" i="125"/>
  <c r="T420" i="125"/>
  <c r="S420" i="125"/>
  <c r="T419" i="125"/>
  <c r="S419" i="125"/>
  <c r="U419" i="125" s="1"/>
  <c r="V419" i="125" s="1"/>
  <c r="G419" i="125" s="1"/>
  <c r="T418" i="125"/>
  <c r="U418" i="125" s="1"/>
  <c r="S418" i="125"/>
  <c r="T414" i="125"/>
  <c r="S414" i="125"/>
  <c r="T411" i="125"/>
  <c r="U411" i="125" s="1"/>
  <c r="V411" i="125" s="1"/>
  <c r="S411" i="125"/>
  <c r="T410" i="125"/>
  <c r="S410" i="125"/>
  <c r="U410" i="125"/>
  <c r="V410" i="125" s="1"/>
  <c r="G410" i="125" s="1"/>
  <c r="T409" i="125"/>
  <c r="S409" i="125"/>
  <c r="T408" i="125"/>
  <c r="S408" i="125"/>
  <c r="T407" i="125"/>
  <c r="S407" i="125"/>
  <c r="U407" i="125" s="1"/>
  <c r="V407" i="125" s="1"/>
  <c r="G407" i="125" s="1"/>
  <c r="T406" i="125"/>
  <c r="U406" i="125" s="1"/>
  <c r="V406" i="125" s="1"/>
  <c r="S406" i="125"/>
  <c r="G406" i="125"/>
  <c r="T405" i="125"/>
  <c r="S405" i="125"/>
  <c r="T404" i="125"/>
  <c r="S404" i="125"/>
  <c r="T403" i="125"/>
  <c r="S403" i="125"/>
  <c r="T402" i="125"/>
  <c r="S402" i="125"/>
  <c r="T401" i="125"/>
  <c r="U401" i="125" s="1"/>
  <c r="S401" i="125"/>
  <c r="V401" i="125"/>
  <c r="G401" i="125" s="1"/>
  <c r="T400" i="125"/>
  <c r="S400" i="125"/>
  <c r="U400" i="125"/>
  <c r="V400" i="125" s="1"/>
  <c r="G400" i="125" s="1"/>
  <c r="T399" i="125"/>
  <c r="S399" i="125"/>
  <c r="U399" i="125" s="1"/>
  <c r="V399" i="125" s="1"/>
  <c r="G399" i="125" s="1"/>
  <c r="T398" i="125"/>
  <c r="U398" i="125" s="1"/>
  <c r="V398" i="125" s="1"/>
  <c r="S398" i="125"/>
  <c r="G398" i="125"/>
  <c r="T397" i="125"/>
  <c r="S397" i="125"/>
  <c r="T393" i="125"/>
  <c r="S393" i="125"/>
  <c r="U393" i="125" s="1"/>
  <c r="V393" i="125" s="1"/>
  <c r="N393" i="125" s="1"/>
  <c r="T390" i="125"/>
  <c r="S390" i="125"/>
  <c r="T389" i="125"/>
  <c r="S389" i="125"/>
  <c r="U389" i="125" s="1"/>
  <c r="V389" i="125" s="1"/>
  <c r="G389" i="125" s="1"/>
  <c r="T388" i="125"/>
  <c r="S388" i="125"/>
  <c r="T387" i="125"/>
  <c r="S387" i="125"/>
  <c r="T386" i="125"/>
  <c r="S386" i="125"/>
  <c r="T385" i="125"/>
  <c r="S385" i="125"/>
  <c r="T384" i="125"/>
  <c r="S384" i="125"/>
  <c r="T383" i="125"/>
  <c r="S383" i="125"/>
  <c r="U383" i="125"/>
  <c r="V383" i="125" s="1"/>
  <c r="G383" i="125" s="1"/>
  <c r="T382" i="125"/>
  <c r="S382" i="125"/>
  <c r="T381" i="125"/>
  <c r="U381" i="125" s="1"/>
  <c r="V381" i="125" s="1"/>
  <c r="G381" i="125" s="1"/>
  <c r="S381" i="125"/>
  <c r="T380" i="125"/>
  <c r="S380" i="125"/>
  <c r="T379" i="125"/>
  <c r="U379" i="125" s="1"/>
  <c r="V379" i="125" s="1"/>
  <c r="G379" i="125" s="1"/>
  <c r="S379" i="125"/>
  <c r="T378" i="125"/>
  <c r="S378" i="125"/>
  <c r="T377" i="125"/>
  <c r="S377" i="125"/>
  <c r="T376" i="125"/>
  <c r="S376" i="125"/>
  <c r="T372" i="125"/>
  <c r="S372" i="125"/>
  <c r="T369" i="125"/>
  <c r="S369" i="125"/>
  <c r="T368" i="125"/>
  <c r="S368" i="125"/>
  <c r="U368" i="125" s="1"/>
  <c r="V368" i="125" s="1"/>
  <c r="G368" i="125" s="1"/>
  <c r="T367" i="125"/>
  <c r="U367" i="125" s="1"/>
  <c r="V367" i="125" s="1"/>
  <c r="S367" i="125"/>
  <c r="T366" i="125"/>
  <c r="S366" i="125"/>
  <c r="T365" i="125"/>
  <c r="S365" i="125"/>
  <c r="T364" i="125"/>
  <c r="S364" i="125"/>
  <c r="U364" i="125"/>
  <c r="V364" i="125" s="1"/>
  <c r="G364" i="125" s="1"/>
  <c r="T363" i="125"/>
  <c r="S363" i="125"/>
  <c r="T362" i="125"/>
  <c r="U362" i="125" s="1"/>
  <c r="S362" i="125"/>
  <c r="V362" i="125"/>
  <c r="G362" i="125" s="1"/>
  <c r="T361" i="125"/>
  <c r="S361" i="125"/>
  <c r="T359" i="125"/>
  <c r="U359" i="125" s="1"/>
  <c r="V359" i="125" s="1"/>
  <c r="S359" i="125"/>
  <c r="T358" i="125"/>
  <c r="S358" i="125"/>
  <c r="U358" i="125"/>
  <c r="V358" i="125" s="1"/>
  <c r="G358" i="125" s="1"/>
  <c r="T357" i="125"/>
  <c r="S357" i="125"/>
  <c r="T356" i="125"/>
  <c r="U356" i="125" s="1"/>
  <c r="S356" i="125"/>
  <c r="V356" i="125"/>
  <c r="G356" i="125" s="1"/>
  <c r="T355" i="125"/>
  <c r="S355" i="125"/>
  <c r="T351" i="125"/>
  <c r="S351" i="125"/>
  <c r="T348" i="125"/>
  <c r="S348" i="125"/>
  <c r="T347" i="125"/>
  <c r="U347" i="125" s="1"/>
  <c r="V347" i="125" s="1"/>
  <c r="G347" i="125" s="1"/>
  <c r="S347" i="125"/>
  <c r="T346" i="125"/>
  <c r="S346" i="125"/>
  <c r="T345" i="125"/>
  <c r="S345" i="125"/>
  <c r="T344" i="125"/>
  <c r="S344" i="125"/>
  <c r="T343" i="125"/>
  <c r="S343" i="125"/>
  <c r="T342" i="125"/>
  <c r="S342" i="125"/>
  <c r="T341" i="125"/>
  <c r="U341" i="125" s="1"/>
  <c r="S341" i="125"/>
  <c r="T340" i="125"/>
  <c r="S340" i="125"/>
  <c r="T339" i="125"/>
  <c r="U339" i="125" s="1"/>
  <c r="V339" i="125" s="1"/>
  <c r="G339" i="125" s="1"/>
  <c r="S339" i="125"/>
  <c r="T338" i="125"/>
  <c r="S338" i="125"/>
  <c r="T337" i="125"/>
  <c r="S337" i="125"/>
  <c r="T336" i="125"/>
  <c r="U336" i="125" s="1"/>
  <c r="S336" i="125"/>
  <c r="V336" i="125"/>
  <c r="G336" i="125" s="1"/>
  <c r="T335" i="125"/>
  <c r="S335" i="125"/>
  <c r="T334" i="125"/>
  <c r="S334" i="125"/>
  <c r="T330" i="125"/>
  <c r="S330" i="125"/>
  <c r="T327" i="125"/>
  <c r="S327" i="125"/>
  <c r="T326" i="125"/>
  <c r="S326" i="125"/>
  <c r="U326" i="125"/>
  <c r="V326" i="125" s="1"/>
  <c r="G326" i="125" s="1"/>
  <c r="T325" i="125"/>
  <c r="S325" i="125"/>
  <c r="T324" i="125"/>
  <c r="S324" i="125"/>
  <c r="T323" i="125"/>
  <c r="S323" i="125"/>
  <c r="U323" i="125" s="1"/>
  <c r="V323" i="125" s="1"/>
  <c r="G323" i="125" s="1"/>
  <c r="T322" i="125"/>
  <c r="U322" i="125" s="1"/>
  <c r="V322" i="125" s="1"/>
  <c r="S322" i="125"/>
  <c r="G322" i="125"/>
  <c r="T321" i="125"/>
  <c r="S321" i="125"/>
  <c r="T320" i="125"/>
  <c r="S320" i="125"/>
  <c r="T319" i="125"/>
  <c r="S319" i="125"/>
  <c r="T318" i="125"/>
  <c r="S318" i="125"/>
  <c r="U318" i="125" s="1"/>
  <c r="V318" i="125" s="1"/>
  <c r="G318" i="125" s="1"/>
  <c r="T317" i="125"/>
  <c r="S317" i="125"/>
  <c r="T316" i="125"/>
  <c r="S316" i="125"/>
  <c r="U316" i="125"/>
  <c r="V316" i="125" s="1"/>
  <c r="G316" i="125" s="1"/>
  <c r="T315" i="125"/>
  <c r="S315" i="125"/>
  <c r="U315" i="125" s="1"/>
  <c r="V315" i="125" s="1"/>
  <c r="G315" i="125" s="1"/>
  <c r="T314" i="125"/>
  <c r="S314" i="125"/>
  <c r="T313" i="125"/>
  <c r="S313" i="125"/>
  <c r="T309" i="125"/>
  <c r="S309" i="125"/>
  <c r="T306" i="125"/>
  <c r="S306" i="125"/>
  <c r="T305" i="125"/>
  <c r="S305" i="125"/>
  <c r="T304" i="125"/>
  <c r="S304" i="125"/>
  <c r="T303" i="125"/>
  <c r="U303" i="125" s="1"/>
  <c r="V303" i="125" s="1"/>
  <c r="G303" i="125" s="1"/>
  <c r="S303" i="125"/>
  <c r="T302" i="125"/>
  <c r="U302" i="125" s="1"/>
  <c r="V302" i="125" s="1"/>
  <c r="G302" i="125" s="1"/>
  <c r="S302" i="125"/>
  <c r="T301" i="125"/>
  <c r="S301" i="125"/>
  <c r="T300" i="125"/>
  <c r="S300" i="125"/>
  <c r="T299" i="125"/>
  <c r="S299" i="125"/>
  <c r="U299" i="125"/>
  <c r="V299" i="125" s="1"/>
  <c r="G299" i="125" s="1"/>
  <c r="T298" i="125"/>
  <c r="S298" i="125"/>
  <c r="U298" i="125" s="1"/>
  <c r="V298" i="125" s="1"/>
  <c r="G298" i="125" s="1"/>
  <c r="T297" i="125"/>
  <c r="U297" i="125" s="1"/>
  <c r="S297" i="125"/>
  <c r="T296" i="125"/>
  <c r="S296" i="125"/>
  <c r="T295" i="125"/>
  <c r="S295" i="125"/>
  <c r="U295" i="125" s="1"/>
  <c r="V295" i="125" s="1"/>
  <c r="G295" i="125" s="1"/>
  <c r="T294" i="125"/>
  <c r="S294" i="125"/>
  <c r="T293" i="125"/>
  <c r="S293" i="125"/>
  <c r="T292" i="125"/>
  <c r="S292" i="125"/>
  <c r="T288" i="125"/>
  <c r="S288" i="125"/>
  <c r="T285" i="125"/>
  <c r="S285" i="125"/>
  <c r="T284" i="125"/>
  <c r="S284" i="125"/>
  <c r="T283" i="125"/>
  <c r="S283" i="125"/>
  <c r="T282" i="125"/>
  <c r="S282" i="125"/>
  <c r="T281" i="125"/>
  <c r="S281" i="125"/>
  <c r="T279" i="125"/>
  <c r="S279" i="125"/>
  <c r="T278" i="125"/>
  <c r="S278" i="125"/>
  <c r="T277" i="125"/>
  <c r="S277" i="125"/>
  <c r="T276" i="125"/>
  <c r="U276" i="125" s="1"/>
  <c r="V276" i="125" s="1"/>
  <c r="S276" i="125"/>
  <c r="G276" i="125"/>
  <c r="T275" i="125"/>
  <c r="S275" i="125"/>
  <c r="T274" i="125"/>
  <c r="S274" i="125"/>
  <c r="T273" i="125"/>
  <c r="S273" i="125"/>
  <c r="T272" i="125"/>
  <c r="S272" i="125"/>
  <c r="T271" i="125"/>
  <c r="S271" i="125"/>
  <c r="T267" i="125"/>
  <c r="S267" i="125"/>
  <c r="T264" i="125"/>
  <c r="S264" i="125"/>
  <c r="T263" i="125"/>
  <c r="S263" i="125"/>
  <c r="T262" i="125"/>
  <c r="S262" i="125"/>
  <c r="T261" i="125"/>
  <c r="S261" i="125"/>
  <c r="T260" i="125"/>
  <c r="S260" i="125"/>
  <c r="T259" i="125"/>
  <c r="S259" i="125"/>
  <c r="T258" i="125"/>
  <c r="S258" i="125"/>
  <c r="T257" i="125"/>
  <c r="S257" i="125"/>
  <c r="T256" i="125"/>
  <c r="S256" i="125"/>
  <c r="T255" i="125"/>
  <c r="S255" i="125"/>
  <c r="U255" i="125" s="1"/>
  <c r="V255" i="125" s="1"/>
  <c r="G255" i="125" s="1"/>
  <c r="T254" i="125"/>
  <c r="S254" i="125"/>
  <c r="T253" i="125"/>
  <c r="S253" i="125"/>
  <c r="U253" i="125"/>
  <c r="V253" i="125" s="1"/>
  <c r="G253" i="125" s="1"/>
  <c r="T252" i="125"/>
  <c r="S252" i="125"/>
  <c r="U252" i="125" s="1"/>
  <c r="T251" i="125"/>
  <c r="S251" i="125"/>
  <c r="T250" i="125"/>
  <c r="S250" i="125"/>
  <c r="T246" i="125"/>
  <c r="S246" i="125"/>
  <c r="T243" i="125"/>
  <c r="S243" i="125"/>
  <c r="T242" i="125"/>
  <c r="S242" i="125"/>
  <c r="T241" i="125"/>
  <c r="S241" i="125"/>
  <c r="T240" i="125"/>
  <c r="S240" i="125"/>
  <c r="T239" i="125"/>
  <c r="S239" i="125"/>
  <c r="T238" i="125"/>
  <c r="S238" i="125"/>
  <c r="T237" i="125"/>
  <c r="S237" i="125"/>
  <c r="T236" i="125"/>
  <c r="S236" i="125"/>
  <c r="T235" i="125"/>
  <c r="S235" i="125"/>
  <c r="U235" i="125"/>
  <c r="V235" i="125" s="1"/>
  <c r="G235" i="125" s="1"/>
  <c r="T234" i="125"/>
  <c r="S234" i="125"/>
  <c r="U234" i="125" s="1"/>
  <c r="V234" i="125" s="1"/>
  <c r="G234" i="125" s="1"/>
  <c r="T233" i="125"/>
  <c r="S233" i="125"/>
  <c r="T232" i="125"/>
  <c r="S232" i="125"/>
  <c r="U232" i="125"/>
  <c r="T231" i="125"/>
  <c r="S231" i="125"/>
  <c r="T230" i="125"/>
  <c r="S230" i="125"/>
  <c r="T229" i="125"/>
  <c r="S229" i="125"/>
  <c r="U229" i="125" s="1"/>
  <c r="V229" i="125" s="1"/>
  <c r="G229" i="125" s="1"/>
  <c r="T225" i="125"/>
  <c r="S225" i="125"/>
  <c r="T222" i="125"/>
  <c r="S222" i="125"/>
  <c r="T221" i="125"/>
  <c r="U221" i="125" s="1"/>
  <c r="V221" i="125" s="1"/>
  <c r="S221" i="125"/>
  <c r="G221" i="125"/>
  <c r="T220" i="125"/>
  <c r="U220" i="125" s="1"/>
  <c r="S220" i="125"/>
  <c r="V220" i="125"/>
  <c r="G220" i="125" s="1"/>
  <c r="T219" i="125"/>
  <c r="S219" i="125"/>
  <c r="U219" i="125"/>
  <c r="V219" i="125" s="1"/>
  <c r="G219" i="125" s="1"/>
  <c r="T218" i="125"/>
  <c r="S218" i="125"/>
  <c r="U218" i="125" s="1"/>
  <c r="V218" i="125" s="1"/>
  <c r="G218" i="125" s="1"/>
  <c r="T217" i="125"/>
  <c r="U217" i="125" s="1"/>
  <c r="V217" i="125" s="1"/>
  <c r="S217" i="125"/>
  <c r="G217" i="125"/>
  <c r="T216" i="125"/>
  <c r="U216" i="125" s="1"/>
  <c r="V216" i="125" s="1"/>
  <c r="G216" i="125" s="1"/>
  <c r="S216" i="125"/>
  <c r="T215" i="125"/>
  <c r="S215" i="125"/>
  <c r="U215" i="125"/>
  <c r="V215" i="125" s="1"/>
  <c r="G215" i="125" s="1"/>
  <c r="T214" i="125"/>
  <c r="S214" i="125"/>
  <c r="T213" i="125"/>
  <c r="S213" i="125"/>
  <c r="T212" i="125"/>
  <c r="S212" i="125"/>
  <c r="U212" i="125" s="1"/>
  <c r="V212" i="125" s="1"/>
  <c r="G212" i="125" s="1"/>
  <c r="T211" i="125"/>
  <c r="S211" i="125"/>
  <c r="T210" i="125"/>
  <c r="S210" i="125"/>
  <c r="U210" i="125" s="1"/>
  <c r="T209" i="125"/>
  <c r="U209" i="125" s="1"/>
  <c r="V209" i="125" s="1"/>
  <c r="G209" i="125" s="1"/>
  <c r="S209" i="125"/>
  <c r="T208" i="125"/>
  <c r="S208" i="125"/>
  <c r="T204" i="125"/>
  <c r="S204" i="125"/>
  <c r="T201" i="125"/>
  <c r="S201" i="125"/>
  <c r="T200" i="125"/>
  <c r="S200" i="125"/>
  <c r="T199" i="125"/>
  <c r="S199" i="125"/>
  <c r="T198" i="125"/>
  <c r="U198" i="125" s="1"/>
  <c r="V198" i="125" s="1"/>
  <c r="S198" i="125"/>
  <c r="G198" i="125"/>
  <c r="T197" i="125"/>
  <c r="S197" i="125"/>
  <c r="T196" i="125"/>
  <c r="S196" i="125"/>
  <c r="U196" i="125" s="1"/>
  <c r="V196" i="125" s="1"/>
  <c r="G196" i="125" s="1"/>
  <c r="T195" i="125"/>
  <c r="U195" i="125" s="1"/>
  <c r="V195" i="125" s="1"/>
  <c r="G195" i="125" s="1"/>
  <c r="S195" i="125"/>
  <c r="T194" i="125"/>
  <c r="S194" i="125"/>
  <c r="T193" i="125"/>
  <c r="S193" i="125"/>
  <c r="U193" i="125" s="1"/>
  <c r="V193" i="125" s="1"/>
  <c r="G193" i="125" s="1"/>
  <c r="T192" i="125"/>
  <c r="U192" i="125" s="1"/>
  <c r="V192" i="125" s="1"/>
  <c r="G192" i="125" s="1"/>
  <c r="S192" i="125"/>
  <c r="T191" i="125"/>
  <c r="S191" i="125"/>
  <c r="T190" i="125"/>
  <c r="S190" i="125"/>
  <c r="T189" i="125"/>
  <c r="S189" i="125"/>
  <c r="T188" i="125"/>
  <c r="S188" i="125"/>
  <c r="U188" i="125" s="1"/>
  <c r="V188" i="125" s="1"/>
  <c r="G188" i="125" s="1"/>
  <c r="T187" i="125"/>
  <c r="U187" i="125" s="1"/>
  <c r="V187" i="125" s="1"/>
  <c r="S187" i="125"/>
  <c r="G187" i="125"/>
  <c r="T183" i="125"/>
  <c r="S183" i="125"/>
  <c r="T180" i="125"/>
  <c r="S180" i="125"/>
  <c r="T179" i="125"/>
  <c r="U179" i="125" s="1"/>
  <c r="S179" i="125"/>
  <c r="V179" i="125"/>
  <c r="G179" i="125" s="1"/>
  <c r="T178" i="125"/>
  <c r="S178" i="125"/>
  <c r="T177" i="125"/>
  <c r="S177" i="125"/>
  <c r="T176" i="125"/>
  <c r="S176" i="125"/>
  <c r="U176" i="125"/>
  <c r="V176" i="125" s="1"/>
  <c r="G176" i="125" s="1"/>
  <c r="T175" i="125"/>
  <c r="S175" i="125"/>
  <c r="U175" i="125" s="1"/>
  <c r="V175" i="125" s="1"/>
  <c r="G175" i="125" s="1"/>
  <c r="T174" i="125"/>
  <c r="S174" i="125"/>
  <c r="T173" i="125"/>
  <c r="S173" i="125"/>
  <c r="T172" i="125"/>
  <c r="S172" i="125"/>
  <c r="T171" i="125"/>
  <c r="S171" i="125"/>
  <c r="T169" i="125"/>
  <c r="S169" i="125"/>
  <c r="T168" i="125"/>
  <c r="S168" i="125"/>
  <c r="T167" i="125"/>
  <c r="S167" i="125"/>
  <c r="T166" i="125"/>
  <c r="S166" i="125"/>
  <c r="U166" i="125"/>
  <c r="V166" i="125" s="1"/>
  <c r="G166" i="125" s="1"/>
  <c r="T162" i="125"/>
  <c r="S162" i="125"/>
  <c r="T159" i="125"/>
  <c r="S159" i="125"/>
  <c r="T158" i="125"/>
  <c r="S158" i="125"/>
  <c r="U158" i="125" s="1"/>
  <c r="V158" i="125" s="1"/>
  <c r="T157" i="125"/>
  <c r="U157" i="125" s="1"/>
  <c r="V157" i="125" s="1"/>
  <c r="G157" i="125" s="1"/>
  <c r="S157" i="125"/>
  <c r="T155" i="125"/>
  <c r="S155" i="125"/>
  <c r="T154" i="125"/>
  <c r="U154" i="125" s="1"/>
  <c r="V154" i="125" s="1"/>
  <c r="S154" i="125"/>
  <c r="G154" i="125"/>
  <c r="T153" i="125"/>
  <c r="S153" i="125"/>
  <c r="T152" i="125"/>
  <c r="S152" i="125"/>
  <c r="U152" i="125" s="1"/>
  <c r="T151" i="125"/>
  <c r="S151" i="125"/>
  <c r="T150" i="125"/>
  <c r="S150" i="125"/>
  <c r="T149" i="125"/>
  <c r="S149" i="125"/>
  <c r="T147" i="125"/>
  <c r="S147" i="125"/>
  <c r="T146" i="125"/>
  <c r="U146" i="125" s="1"/>
  <c r="V146" i="125" s="1"/>
  <c r="G146" i="125" s="1"/>
  <c r="S146" i="125"/>
  <c r="T145" i="125"/>
  <c r="S145" i="125"/>
  <c r="T141" i="125"/>
  <c r="S141" i="125"/>
  <c r="T138" i="125"/>
  <c r="S138" i="125"/>
  <c r="T137" i="125"/>
  <c r="S137" i="125"/>
  <c r="T136" i="125"/>
  <c r="S136" i="125"/>
  <c r="T135" i="125"/>
  <c r="S135" i="125"/>
  <c r="U135" i="125" s="1"/>
  <c r="V135" i="125" s="1"/>
  <c r="G135" i="125" s="1"/>
  <c r="T134" i="125"/>
  <c r="U134" i="125" s="1"/>
  <c r="V134" i="125" s="1"/>
  <c r="G134" i="125" s="1"/>
  <c r="S134" i="125"/>
  <c r="T133" i="125"/>
  <c r="S133" i="125"/>
  <c r="U133" i="125"/>
  <c r="V133" i="125" s="1"/>
  <c r="G133" i="125" s="1"/>
  <c r="T132" i="125"/>
  <c r="S132" i="125"/>
  <c r="T131" i="125"/>
  <c r="S131" i="125"/>
  <c r="T130" i="125"/>
  <c r="S130" i="125"/>
  <c r="T129" i="125"/>
  <c r="S129" i="125"/>
  <c r="T128" i="125"/>
  <c r="S128" i="125"/>
  <c r="T127" i="125"/>
  <c r="S127" i="125"/>
  <c r="T126" i="125"/>
  <c r="S126" i="125"/>
  <c r="T125" i="125"/>
  <c r="U125" i="125" s="1"/>
  <c r="S125" i="125"/>
  <c r="V125" i="125"/>
  <c r="G125" i="125" s="1"/>
  <c r="T124" i="125"/>
  <c r="S124" i="125"/>
  <c r="T120" i="125"/>
  <c r="S120" i="125"/>
  <c r="T117" i="125"/>
  <c r="S117" i="125"/>
  <c r="T116" i="125"/>
  <c r="U116" i="125" s="1"/>
  <c r="V116" i="125" s="1"/>
  <c r="G116" i="125" s="1"/>
  <c r="S116" i="125"/>
  <c r="T115" i="125"/>
  <c r="S115" i="125"/>
  <c r="T114" i="125"/>
  <c r="U114" i="125" s="1"/>
  <c r="S114" i="125"/>
  <c r="T113" i="125"/>
  <c r="S113" i="125"/>
  <c r="T112" i="125"/>
  <c r="S112" i="125"/>
  <c r="T111" i="125"/>
  <c r="S111" i="125"/>
  <c r="T110" i="125"/>
  <c r="S110" i="125"/>
  <c r="U110" i="125" s="1"/>
  <c r="V110" i="125" s="1"/>
  <c r="G110" i="125" s="1"/>
  <c r="T109" i="125"/>
  <c r="S109" i="125"/>
  <c r="T108" i="125"/>
  <c r="S108" i="125"/>
  <c r="T107" i="125"/>
  <c r="U107" i="125" s="1"/>
  <c r="V107" i="125" s="1"/>
  <c r="S107" i="125"/>
  <c r="G107" i="125"/>
  <c r="T106" i="125"/>
  <c r="S106" i="125"/>
  <c r="T105" i="125"/>
  <c r="S105" i="125"/>
  <c r="U105" i="125" s="1"/>
  <c r="V105" i="125" s="1"/>
  <c r="G105" i="125" s="1"/>
  <c r="T104" i="125"/>
  <c r="U104" i="125" s="1"/>
  <c r="V104" i="125" s="1"/>
  <c r="S104" i="125"/>
  <c r="G104" i="125"/>
  <c r="T103" i="125"/>
  <c r="U103" i="125" s="1"/>
  <c r="V103" i="125" s="1"/>
  <c r="G103" i="125" s="1"/>
  <c r="S103" i="125"/>
  <c r="T99" i="125"/>
  <c r="S99" i="125"/>
  <c r="T96" i="125"/>
  <c r="S96" i="125"/>
  <c r="T95" i="125"/>
  <c r="S95" i="125"/>
  <c r="T94" i="125"/>
  <c r="U94" i="125" s="1"/>
  <c r="V94" i="125" s="1"/>
  <c r="S94" i="125"/>
  <c r="G94" i="125"/>
  <c r="T93" i="125"/>
  <c r="S93" i="125"/>
  <c r="T92" i="125"/>
  <c r="S92" i="125"/>
  <c r="U92" i="125" s="1"/>
  <c r="V92" i="125" s="1"/>
  <c r="T91" i="125"/>
  <c r="U91" i="125" s="1"/>
  <c r="V91" i="125" s="1"/>
  <c r="G91" i="125" s="1"/>
  <c r="S91" i="125"/>
  <c r="T90" i="125"/>
  <c r="S90" i="125"/>
  <c r="T89" i="125"/>
  <c r="S89" i="125"/>
  <c r="T88" i="125"/>
  <c r="S88" i="125"/>
  <c r="T87" i="125"/>
  <c r="S87" i="125"/>
  <c r="T86" i="125"/>
  <c r="S86" i="125"/>
  <c r="U86" i="125"/>
  <c r="V86" i="125" s="1"/>
  <c r="G86" i="125" s="1"/>
  <c r="T85" i="125"/>
  <c r="S85" i="125"/>
  <c r="U85" i="125" s="1"/>
  <c r="T84" i="125"/>
  <c r="U84" i="125" s="1"/>
  <c r="V84" i="125" s="1"/>
  <c r="G84" i="125" s="1"/>
  <c r="S84" i="125"/>
  <c r="T83" i="125"/>
  <c r="S83" i="125"/>
  <c r="T82" i="125"/>
  <c r="S82" i="125"/>
  <c r="T78" i="125"/>
  <c r="S78" i="125"/>
  <c r="T75" i="125"/>
  <c r="S75" i="125"/>
  <c r="T74" i="125"/>
  <c r="S74" i="125"/>
  <c r="T73" i="125"/>
  <c r="S73" i="125"/>
  <c r="T72" i="125"/>
  <c r="S72" i="125"/>
  <c r="U72" i="125"/>
  <c r="V72" i="125" s="1"/>
  <c r="G72" i="125" s="1"/>
  <c r="T71" i="125"/>
  <c r="S71" i="125"/>
  <c r="U71" i="125" s="1"/>
  <c r="V71" i="125" s="1"/>
  <c r="G71" i="125" s="1"/>
  <c r="T70" i="125"/>
  <c r="S70" i="125"/>
  <c r="T69" i="125"/>
  <c r="S69" i="125"/>
  <c r="U69" i="125" s="1"/>
  <c r="V69" i="125" s="1"/>
  <c r="G69" i="125" s="1"/>
  <c r="T68" i="125"/>
  <c r="S68" i="125"/>
  <c r="T67" i="125"/>
  <c r="S67" i="125"/>
  <c r="U67" i="125" s="1"/>
  <c r="V67" i="125" s="1"/>
  <c r="G67" i="125" s="1"/>
  <c r="T66" i="125"/>
  <c r="S66" i="125"/>
  <c r="T65" i="125"/>
  <c r="S65" i="125"/>
  <c r="U65" i="125" s="1"/>
  <c r="T64" i="125"/>
  <c r="S64" i="125"/>
  <c r="T63" i="125"/>
  <c r="S63" i="125"/>
  <c r="U63" i="125" s="1"/>
  <c r="V63" i="125" s="1"/>
  <c r="G63" i="125" s="1"/>
  <c r="T62" i="125"/>
  <c r="S62" i="125"/>
  <c r="T61" i="125"/>
  <c r="S61" i="125"/>
  <c r="T57" i="125"/>
  <c r="S57" i="125"/>
  <c r="T54" i="125"/>
  <c r="S54" i="125"/>
  <c r="T53" i="125"/>
  <c r="S53" i="125"/>
  <c r="T52" i="125"/>
  <c r="S52" i="125"/>
  <c r="T51" i="125"/>
  <c r="S51" i="125"/>
  <c r="T50" i="125"/>
  <c r="S50" i="125"/>
  <c r="T49" i="125"/>
  <c r="S49" i="125"/>
  <c r="T48" i="125"/>
  <c r="S48" i="125"/>
  <c r="T47" i="125"/>
  <c r="U47" i="125" s="1"/>
  <c r="V47" i="125" s="1"/>
  <c r="G47" i="125" s="1"/>
  <c r="S47" i="125"/>
  <c r="T46" i="125"/>
  <c r="S46" i="125"/>
  <c r="T45" i="125"/>
  <c r="S45" i="125"/>
  <c r="U45" i="125" s="1"/>
  <c r="V45" i="125" s="1"/>
  <c r="G45" i="125" s="1"/>
  <c r="T44" i="125"/>
  <c r="U44" i="125" s="1"/>
  <c r="V44" i="125" s="1"/>
  <c r="G44" i="125" s="1"/>
  <c r="S44" i="125"/>
  <c r="T43" i="125"/>
  <c r="S43" i="125"/>
  <c r="U43" i="125"/>
  <c r="V43" i="125" s="1"/>
  <c r="G43" i="125" s="1"/>
  <c r="T42" i="125"/>
  <c r="S42" i="125"/>
  <c r="T41" i="125"/>
  <c r="S41" i="125"/>
  <c r="T40" i="125"/>
  <c r="S40" i="125"/>
  <c r="T36" i="125"/>
  <c r="S36" i="125"/>
  <c r="T33" i="125"/>
  <c r="S33" i="125"/>
  <c r="T32" i="125"/>
  <c r="U32" i="125" s="1"/>
  <c r="S32" i="125"/>
  <c r="V32" i="125"/>
  <c r="G32" i="125" s="1"/>
  <c r="T31" i="125"/>
  <c r="S31" i="125"/>
  <c r="T30" i="125"/>
  <c r="U30" i="125" s="1"/>
  <c r="V30" i="125" s="1"/>
  <c r="S30" i="125"/>
  <c r="T29" i="125"/>
  <c r="S29" i="125"/>
  <c r="T28" i="125"/>
  <c r="U28" i="125" s="1"/>
  <c r="V28" i="125" s="1"/>
  <c r="G28" i="125" s="1"/>
  <c r="S28" i="125"/>
  <c r="T27" i="125"/>
  <c r="S27" i="125"/>
  <c r="T26" i="125"/>
  <c r="S26" i="125"/>
  <c r="T25" i="125"/>
  <c r="S25" i="125"/>
  <c r="U25" i="125"/>
  <c r="V25" i="125" s="1"/>
  <c r="G25" i="125" s="1"/>
  <c r="T24" i="125"/>
  <c r="S24" i="125"/>
  <c r="U24" i="125" s="1"/>
  <c r="V24" i="125" s="1"/>
  <c r="G24" i="125" s="1"/>
  <c r="T23" i="125"/>
  <c r="S23" i="125"/>
  <c r="T22" i="125"/>
  <c r="S22" i="125"/>
  <c r="T21" i="125"/>
  <c r="S21" i="125"/>
  <c r="T20" i="125"/>
  <c r="S20" i="125"/>
  <c r="T19" i="125"/>
  <c r="S19" i="125"/>
  <c r="T15" i="125"/>
  <c r="S15" i="125"/>
  <c r="T432" i="124"/>
  <c r="S432" i="124"/>
  <c r="T431" i="124"/>
  <c r="S431" i="124"/>
  <c r="T430" i="124"/>
  <c r="S430" i="124"/>
  <c r="T429" i="124"/>
  <c r="S429" i="124"/>
  <c r="T428" i="124"/>
  <c r="S428" i="124"/>
  <c r="T427" i="124"/>
  <c r="S427" i="124"/>
  <c r="T426" i="124"/>
  <c r="S426" i="124"/>
  <c r="T425" i="124"/>
  <c r="S425" i="124"/>
  <c r="T424" i="124"/>
  <c r="S424" i="124"/>
  <c r="T423" i="124"/>
  <c r="S423" i="124"/>
  <c r="T422" i="124"/>
  <c r="S422" i="124"/>
  <c r="T421" i="124"/>
  <c r="S421" i="124"/>
  <c r="T420" i="124"/>
  <c r="S420" i="124"/>
  <c r="T419" i="124"/>
  <c r="S419" i="124"/>
  <c r="T418" i="124"/>
  <c r="S418" i="124"/>
  <c r="T414" i="124"/>
  <c r="S414" i="124"/>
  <c r="T411" i="124"/>
  <c r="S411" i="124"/>
  <c r="T410" i="124"/>
  <c r="S410" i="124"/>
  <c r="T409" i="124"/>
  <c r="S409" i="124"/>
  <c r="T408" i="124"/>
  <c r="S408" i="124"/>
  <c r="T407" i="124"/>
  <c r="S407" i="124"/>
  <c r="T406" i="124"/>
  <c r="S406" i="124"/>
  <c r="T405" i="124"/>
  <c r="S405" i="124"/>
  <c r="T404" i="124"/>
  <c r="S404" i="124"/>
  <c r="T403" i="124"/>
  <c r="S403" i="124"/>
  <c r="T402" i="124"/>
  <c r="S402" i="124"/>
  <c r="T401" i="124"/>
  <c r="S401" i="124"/>
  <c r="T400" i="124"/>
  <c r="S400" i="124"/>
  <c r="T399" i="124"/>
  <c r="S399" i="124"/>
  <c r="T398" i="124"/>
  <c r="S398" i="124"/>
  <c r="T397" i="124"/>
  <c r="S397" i="124"/>
  <c r="T393" i="124"/>
  <c r="S393" i="124"/>
  <c r="T390" i="124"/>
  <c r="S390" i="124"/>
  <c r="T389" i="124"/>
  <c r="S389" i="124"/>
  <c r="T388" i="124"/>
  <c r="S388" i="124"/>
  <c r="T387" i="124"/>
  <c r="S387" i="124"/>
  <c r="T386" i="124"/>
  <c r="S386" i="124"/>
  <c r="T385" i="124"/>
  <c r="S385" i="124"/>
  <c r="T384" i="124"/>
  <c r="S384" i="124"/>
  <c r="T383" i="124"/>
  <c r="S383" i="124"/>
  <c r="T382" i="124"/>
  <c r="S382" i="124"/>
  <c r="T381" i="124"/>
  <c r="S381" i="124"/>
  <c r="T380" i="124"/>
  <c r="S380" i="124"/>
  <c r="T379" i="124"/>
  <c r="S379" i="124"/>
  <c r="T378" i="124"/>
  <c r="S378" i="124"/>
  <c r="T377" i="124"/>
  <c r="S377" i="124"/>
  <c r="T376" i="124"/>
  <c r="S376" i="124"/>
  <c r="T372" i="124"/>
  <c r="S372" i="124"/>
  <c r="T369" i="124"/>
  <c r="S369" i="124"/>
  <c r="T368" i="124"/>
  <c r="S368" i="124"/>
  <c r="T367" i="124"/>
  <c r="S367" i="124"/>
  <c r="T366" i="124"/>
  <c r="S366" i="124"/>
  <c r="T365" i="124"/>
  <c r="S365" i="124"/>
  <c r="T364" i="124"/>
  <c r="S364" i="124"/>
  <c r="T363" i="124"/>
  <c r="S363" i="124"/>
  <c r="T362" i="124"/>
  <c r="S362" i="124"/>
  <c r="T361" i="124"/>
  <c r="S361" i="124"/>
  <c r="T360" i="124"/>
  <c r="S360" i="124"/>
  <c r="T359" i="124"/>
  <c r="S359" i="124"/>
  <c r="T358" i="124"/>
  <c r="S358" i="124"/>
  <c r="T357" i="124"/>
  <c r="S357" i="124"/>
  <c r="T356" i="124"/>
  <c r="S356" i="124"/>
  <c r="T355" i="124"/>
  <c r="S355" i="124"/>
  <c r="T351" i="124"/>
  <c r="S351" i="124"/>
  <c r="T348" i="124"/>
  <c r="S348" i="124"/>
  <c r="T347" i="124"/>
  <c r="S347" i="124"/>
  <c r="T346" i="124"/>
  <c r="S346" i="124"/>
  <c r="T345" i="124"/>
  <c r="S345" i="124"/>
  <c r="T344" i="124"/>
  <c r="S344" i="124"/>
  <c r="T343" i="124"/>
  <c r="S343" i="124"/>
  <c r="T342" i="124"/>
  <c r="S342" i="124"/>
  <c r="T341" i="124"/>
  <c r="S341" i="124"/>
  <c r="T340" i="124"/>
  <c r="S340" i="124"/>
  <c r="T339" i="124"/>
  <c r="S339" i="124"/>
  <c r="T338" i="124"/>
  <c r="S338" i="124"/>
  <c r="T337" i="124"/>
  <c r="S337" i="124"/>
  <c r="T336" i="124"/>
  <c r="S336" i="124"/>
  <c r="T335" i="124"/>
  <c r="S335" i="124"/>
  <c r="T334" i="124"/>
  <c r="S334" i="124"/>
  <c r="T330" i="124"/>
  <c r="S330" i="124"/>
  <c r="T327" i="124"/>
  <c r="S327" i="124"/>
  <c r="T326" i="124"/>
  <c r="S326" i="124"/>
  <c r="T325" i="124"/>
  <c r="S325" i="124"/>
  <c r="T324" i="124"/>
  <c r="S324" i="124"/>
  <c r="T323" i="124"/>
  <c r="S323" i="124"/>
  <c r="T322" i="124"/>
  <c r="S322" i="124"/>
  <c r="T321" i="124"/>
  <c r="S321" i="124"/>
  <c r="T320" i="124"/>
  <c r="S320" i="124"/>
  <c r="T319" i="124"/>
  <c r="S319" i="124"/>
  <c r="T318" i="124"/>
  <c r="S318" i="124"/>
  <c r="T317" i="124"/>
  <c r="S317" i="124"/>
  <c r="T316" i="124"/>
  <c r="S316" i="124"/>
  <c r="T315" i="124"/>
  <c r="S315" i="124"/>
  <c r="T314" i="124"/>
  <c r="S314" i="124"/>
  <c r="T313" i="124"/>
  <c r="S313" i="124"/>
  <c r="T309" i="124"/>
  <c r="S309" i="124"/>
  <c r="T306" i="124"/>
  <c r="S306" i="124"/>
  <c r="T305" i="124"/>
  <c r="S305" i="124"/>
  <c r="T304" i="124"/>
  <c r="S304" i="124"/>
  <c r="T303" i="124"/>
  <c r="S303" i="124"/>
  <c r="T302" i="124"/>
  <c r="S302" i="124"/>
  <c r="T301" i="124"/>
  <c r="S301" i="124"/>
  <c r="T300" i="124"/>
  <c r="S300" i="124"/>
  <c r="T299" i="124"/>
  <c r="S299" i="124"/>
  <c r="T298" i="124"/>
  <c r="S298" i="124"/>
  <c r="T297" i="124"/>
  <c r="S297" i="124"/>
  <c r="U297" i="124"/>
  <c r="V297" i="124" s="1"/>
  <c r="G297" i="124" s="1"/>
  <c r="T288" i="124"/>
  <c r="S288" i="124"/>
  <c r="T285" i="124"/>
  <c r="S285" i="124"/>
  <c r="T284" i="124"/>
  <c r="S284" i="124"/>
  <c r="T283" i="124"/>
  <c r="S283" i="124"/>
  <c r="T282" i="124"/>
  <c r="S282" i="124"/>
  <c r="T281" i="124"/>
  <c r="S281" i="124"/>
  <c r="T280" i="124"/>
  <c r="S280" i="124"/>
  <c r="T279" i="124"/>
  <c r="S279" i="124"/>
  <c r="T278" i="124"/>
  <c r="S278" i="124"/>
  <c r="T277" i="124"/>
  <c r="S277" i="124"/>
  <c r="T276" i="124"/>
  <c r="S276" i="124"/>
  <c r="T275" i="124"/>
  <c r="S275" i="124"/>
  <c r="T267" i="124"/>
  <c r="S267" i="124"/>
  <c r="T264" i="124"/>
  <c r="S264" i="124"/>
  <c r="T263" i="124"/>
  <c r="S263" i="124"/>
  <c r="T262" i="124"/>
  <c r="S262" i="124"/>
  <c r="T261" i="124"/>
  <c r="S261" i="124"/>
  <c r="T260" i="124"/>
  <c r="S260" i="124"/>
  <c r="T259" i="124"/>
  <c r="S259" i="124"/>
  <c r="T258" i="124"/>
  <c r="S258" i="124"/>
  <c r="T257" i="124"/>
  <c r="S257" i="124"/>
  <c r="T256" i="124"/>
  <c r="S256" i="124"/>
  <c r="T255" i="124"/>
  <c r="S255" i="124"/>
  <c r="T254" i="124"/>
  <c r="S254" i="124"/>
  <c r="T246" i="124"/>
  <c r="S246" i="124"/>
  <c r="T243" i="124"/>
  <c r="S243" i="124"/>
  <c r="T242" i="124"/>
  <c r="S242" i="124"/>
  <c r="T241" i="124"/>
  <c r="S241" i="124"/>
  <c r="T240" i="124"/>
  <c r="S240" i="124"/>
  <c r="T239" i="124"/>
  <c r="S239" i="124"/>
  <c r="T238" i="124"/>
  <c r="S238" i="124"/>
  <c r="T237" i="124"/>
  <c r="S237" i="124"/>
  <c r="T236" i="124"/>
  <c r="S236" i="124"/>
  <c r="T235" i="124"/>
  <c r="S235" i="124"/>
  <c r="T234" i="124"/>
  <c r="S234" i="124"/>
  <c r="T233" i="124"/>
  <c r="S233" i="124"/>
  <c r="T232" i="124"/>
  <c r="S232" i="124"/>
  <c r="T231" i="124"/>
  <c r="S231" i="124"/>
  <c r="T229" i="124"/>
  <c r="S229" i="124"/>
  <c r="U229" i="124" s="1"/>
  <c r="V229" i="124" s="1"/>
  <c r="G229" i="124" s="1"/>
  <c r="T225" i="124"/>
  <c r="S225" i="124"/>
  <c r="T222" i="124"/>
  <c r="S222" i="124"/>
  <c r="T221" i="124"/>
  <c r="S221" i="124"/>
  <c r="T220" i="124"/>
  <c r="S220" i="124"/>
  <c r="T219" i="124"/>
  <c r="S219" i="124"/>
  <c r="T218" i="124"/>
  <c r="S218" i="124"/>
  <c r="T217" i="124"/>
  <c r="S217" i="124"/>
  <c r="T216" i="124"/>
  <c r="S216" i="124"/>
  <c r="T215" i="124"/>
  <c r="S215" i="124"/>
  <c r="T214" i="124"/>
  <c r="S214" i="124"/>
  <c r="T213" i="124"/>
  <c r="S213" i="124"/>
  <c r="T212" i="124"/>
  <c r="S212" i="124"/>
  <c r="T204" i="124"/>
  <c r="S204" i="124"/>
  <c r="T201" i="124"/>
  <c r="S201" i="124"/>
  <c r="T200" i="124"/>
  <c r="S200" i="124"/>
  <c r="T199" i="124"/>
  <c r="S199" i="124"/>
  <c r="T198" i="124"/>
  <c r="S198" i="124"/>
  <c r="T197" i="124"/>
  <c r="S197" i="124"/>
  <c r="T196" i="124"/>
  <c r="S196" i="124"/>
  <c r="T195" i="124"/>
  <c r="S195" i="124"/>
  <c r="T194" i="124"/>
  <c r="S194" i="124"/>
  <c r="T193" i="124"/>
  <c r="S193" i="124"/>
  <c r="T192" i="124"/>
  <c r="S192" i="124"/>
  <c r="T183" i="124"/>
  <c r="S183" i="124"/>
  <c r="T180" i="124"/>
  <c r="S180" i="124"/>
  <c r="T179" i="124"/>
  <c r="S179" i="124"/>
  <c r="T178" i="124"/>
  <c r="S178" i="124"/>
  <c r="T177" i="124"/>
  <c r="S177" i="124"/>
  <c r="T176" i="124"/>
  <c r="S176" i="124"/>
  <c r="T175" i="124"/>
  <c r="S175" i="124"/>
  <c r="T174" i="124"/>
  <c r="S174" i="124"/>
  <c r="T173" i="124"/>
  <c r="S173" i="124"/>
  <c r="T172" i="124"/>
  <c r="S172" i="124"/>
  <c r="T162" i="124"/>
  <c r="S162" i="124"/>
  <c r="T159" i="124"/>
  <c r="S159" i="124"/>
  <c r="T158" i="124"/>
  <c r="S158" i="124"/>
  <c r="T157" i="124"/>
  <c r="S157" i="124"/>
  <c r="T156" i="124"/>
  <c r="S156" i="124"/>
  <c r="T155" i="124"/>
  <c r="S155" i="124"/>
  <c r="T154" i="124"/>
  <c r="S154" i="124"/>
  <c r="T153" i="124"/>
  <c r="S153" i="124"/>
  <c r="T152" i="124"/>
  <c r="S152" i="124"/>
  <c r="T151" i="124"/>
  <c r="S151" i="124"/>
  <c r="T150" i="124"/>
  <c r="S150" i="124"/>
  <c r="T149" i="124"/>
  <c r="S149" i="124"/>
  <c r="T148" i="124"/>
  <c r="S148" i="124"/>
  <c r="T141" i="124"/>
  <c r="S141" i="124"/>
  <c r="T138" i="124"/>
  <c r="S138" i="124"/>
  <c r="T137" i="124"/>
  <c r="S137" i="124"/>
  <c r="T136" i="124"/>
  <c r="S136" i="124"/>
  <c r="T135" i="124"/>
  <c r="S135" i="124"/>
  <c r="T134" i="124"/>
  <c r="S134" i="124"/>
  <c r="T133" i="124"/>
  <c r="S133" i="124"/>
  <c r="T132" i="124"/>
  <c r="S132" i="124"/>
  <c r="T131" i="124"/>
  <c r="S131" i="124"/>
  <c r="T130" i="124"/>
  <c r="S130" i="124"/>
  <c r="T120" i="124"/>
  <c r="S120" i="124"/>
  <c r="T117" i="124"/>
  <c r="S117" i="124"/>
  <c r="T116" i="124"/>
  <c r="S116" i="124"/>
  <c r="T115" i="124"/>
  <c r="S115" i="124"/>
  <c r="T114" i="124"/>
  <c r="S114" i="124"/>
  <c r="T113" i="124"/>
  <c r="S113" i="124"/>
  <c r="T112" i="124"/>
  <c r="S112" i="124"/>
  <c r="T111" i="124"/>
  <c r="S111" i="124"/>
  <c r="T110" i="124"/>
  <c r="S110" i="124"/>
  <c r="T109" i="124"/>
  <c r="S109" i="124"/>
  <c r="T99" i="124"/>
  <c r="S99" i="124"/>
  <c r="T96" i="124"/>
  <c r="S96" i="124"/>
  <c r="T95" i="124"/>
  <c r="S95" i="124"/>
  <c r="T94" i="124"/>
  <c r="S94" i="124"/>
  <c r="T93" i="124"/>
  <c r="S93" i="124"/>
  <c r="T92" i="124"/>
  <c r="S92" i="124"/>
  <c r="T91" i="124"/>
  <c r="S91" i="124"/>
  <c r="T90" i="124"/>
  <c r="S90" i="124"/>
  <c r="T89" i="124"/>
  <c r="S89" i="124"/>
  <c r="T88" i="124"/>
  <c r="S88" i="124"/>
  <c r="T78" i="124"/>
  <c r="S78" i="124"/>
  <c r="T75" i="124"/>
  <c r="S75" i="124"/>
  <c r="T74" i="124"/>
  <c r="S74" i="124"/>
  <c r="T73" i="124"/>
  <c r="S73" i="124"/>
  <c r="T72" i="124"/>
  <c r="S72" i="124"/>
  <c r="T71" i="124"/>
  <c r="S71" i="124"/>
  <c r="T70" i="124"/>
  <c r="S70" i="124"/>
  <c r="T69" i="124"/>
  <c r="S69" i="124"/>
  <c r="T68" i="124"/>
  <c r="S68" i="124"/>
  <c r="T67" i="124"/>
  <c r="S67" i="124"/>
  <c r="T57" i="124"/>
  <c r="S57" i="124"/>
  <c r="T54" i="124"/>
  <c r="S54" i="124"/>
  <c r="T53" i="124"/>
  <c r="S53" i="124"/>
  <c r="T52" i="124"/>
  <c r="S52" i="124"/>
  <c r="T51" i="124"/>
  <c r="S51" i="124"/>
  <c r="T50" i="124"/>
  <c r="S50" i="124"/>
  <c r="T49" i="124"/>
  <c r="S49" i="124"/>
  <c r="T48" i="124"/>
  <c r="S48" i="124"/>
  <c r="T47" i="124"/>
  <c r="S47" i="124"/>
  <c r="T46" i="124"/>
  <c r="S46" i="124"/>
  <c r="T36" i="124"/>
  <c r="S36" i="124"/>
  <c r="T33" i="124"/>
  <c r="S33" i="124"/>
  <c r="T32" i="124"/>
  <c r="S32" i="124"/>
  <c r="T31" i="124"/>
  <c r="S31" i="124"/>
  <c r="T30" i="124"/>
  <c r="S30" i="124"/>
  <c r="T29" i="124"/>
  <c r="S29" i="124"/>
  <c r="T28" i="124"/>
  <c r="S28" i="124"/>
  <c r="T27" i="124"/>
  <c r="S27" i="124"/>
  <c r="T26" i="124"/>
  <c r="S26" i="124"/>
  <c r="T25" i="124"/>
  <c r="S25" i="124"/>
  <c r="T15" i="124"/>
  <c r="S15" i="124"/>
  <c r="L395" i="123"/>
  <c r="L374" i="123"/>
  <c r="L353" i="123"/>
  <c r="L332" i="123"/>
  <c r="L290" i="123"/>
  <c r="L269" i="123"/>
  <c r="L248" i="123"/>
  <c r="L227" i="123"/>
  <c r="L185" i="123"/>
  <c r="L164" i="123"/>
  <c r="L143" i="123"/>
  <c r="L122" i="123"/>
  <c r="U15" i="132"/>
  <c r="V15" i="132" s="1"/>
  <c r="N15" i="132" s="1"/>
  <c r="U267" i="132"/>
  <c r="V267" i="132"/>
  <c r="N267" i="132" s="1"/>
  <c r="U288" i="132"/>
  <c r="V288" i="132" s="1"/>
  <c r="N288" i="132" s="1"/>
  <c r="U351" i="132"/>
  <c r="V351" i="132"/>
  <c r="N351" i="132" s="1"/>
  <c r="U141" i="132"/>
  <c r="V141" i="132" s="1"/>
  <c r="N141" i="132" s="1"/>
  <c r="U162" i="132"/>
  <c r="V162" i="132"/>
  <c r="N162" i="132" s="1"/>
  <c r="U309" i="132"/>
  <c r="V309" i="132" s="1"/>
  <c r="N309" i="132" s="1"/>
  <c r="U120" i="132"/>
  <c r="V120" i="132"/>
  <c r="N120" i="132" s="1"/>
  <c r="U225" i="132"/>
  <c r="V225" i="132" s="1"/>
  <c r="N225" i="132" s="1"/>
  <c r="U78" i="132"/>
  <c r="V78" i="132"/>
  <c r="N78" i="132" s="1"/>
  <c r="U57" i="132"/>
  <c r="V57" i="132" s="1"/>
  <c r="N57" i="132" s="1"/>
  <c r="U225" i="131"/>
  <c r="V225" i="131" s="1"/>
  <c r="N225" i="131"/>
  <c r="U15" i="131"/>
  <c r="V15" i="131"/>
  <c r="N15" i="131" s="1"/>
  <c r="U393" i="131"/>
  <c r="V393" i="131" s="1"/>
  <c r="N393" i="131" s="1"/>
  <c r="U288" i="131"/>
  <c r="V288" i="131"/>
  <c r="N288" i="131" s="1"/>
  <c r="U120" i="131"/>
  <c r="V120" i="131" s="1"/>
  <c r="N120" i="131" s="1"/>
  <c r="U267" i="131"/>
  <c r="V267" i="131"/>
  <c r="N267" i="131" s="1"/>
  <c r="U99" i="131"/>
  <c r="V99" i="131" s="1"/>
  <c r="N99" i="131"/>
  <c r="U204" i="131"/>
  <c r="V204" i="131"/>
  <c r="N204" i="131" s="1"/>
  <c r="U57" i="131"/>
  <c r="V57" i="131" s="1"/>
  <c r="N57" i="131" s="1"/>
  <c r="U36" i="131"/>
  <c r="V36" i="131"/>
  <c r="N36" i="131" s="1"/>
  <c r="V40" i="131"/>
  <c r="G40" i="131" s="1"/>
  <c r="U267" i="130"/>
  <c r="V267" i="130" s="1"/>
  <c r="N267" i="130" s="1"/>
  <c r="U393" i="130"/>
  <c r="V393" i="130"/>
  <c r="N393" i="130" s="1"/>
  <c r="U204" i="130"/>
  <c r="V204" i="130" s="1"/>
  <c r="N204" i="130" s="1"/>
  <c r="V292" i="130"/>
  <c r="G292" i="130" s="1"/>
  <c r="U414" i="130"/>
  <c r="V414" i="130" s="1"/>
  <c r="N414" i="130" s="1"/>
  <c r="U78" i="130"/>
  <c r="V78" i="130" s="1"/>
  <c r="N78" i="130"/>
  <c r="U225" i="130"/>
  <c r="V225" i="130" s="1"/>
  <c r="N225" i="130" s="1"/>
  <c r="U309" i="130"/>
  <c r="V309" i="130"/>
  <c r="N309" i="130" s="1"/>
  <c r="V124" i="130"/>
  <c r="G124" i="130"/>
  <c r="U246" i="129"/>
  <c r="V246" i="129" s="1"/>
  <c r="N246" i="129" s="1"/>
  <c r="U372" i="129"/>
  <c r="V372" i="129" s="1"/>
  <c r="N372" i="129"/>
  <c r="U330" i="129"/>
  <c r="V330" i="129"/>
  <c r="N330" i="129" s="1"/>
  <c r="U162" i="129"/>
  <c r="V162" i="129" s="1"/>
  <c r="N162" i="129" s="1"/>
  <c r="U120" i="129"/>
  <c r="V120" i="129"/>
  <c r="N120" i="129" s="1"/>
  <c r="U351" i="129"/>
  <c r="V351" i="129"/>
  <c r="N351" i="129" s="1"/>
  <c r="U99" i="129"/>
  <c r="V99" i="129" s="1"/>
  <c r="N99" i="129"/>
  <c r="U183" i="129"/>
  <c r="V183" i="129" s="1"/>
  <c r="N183" i="129" s="1"/>
  <c r="U351" i="128"/>
  <c r="V351" i="128" s="1"/>
  <c r="N351" i="128"/>
  <c r="U246" i="128"/>
  <c r="V246" i="128" s="1"/>
  <c r="N246" i="128" s="1"/>
  <c r="U15" i="128"/>
  <c r="V15" i="128" s="1"/>
  <c r="N15" i="128" s="1"/>
  <c r="U99" i="128"/>
  <c r="V99" i="128"/>
  <c r="N99" i="128" s="1"/>
  <c r="V376" i="127"/>
  <c r="G376" i="127"/>
  <c r="U414" i="127"/>
  <c r="V414" i="127" s="1"/>
  <c r="N414" i="127" s="1"/>
  <c r="V271" i="127"/>
  <c r="G271" i="127"/>
  <c r="U162" i="127"/>
  <c r="V162" i="127" s="1"/>
  <c r="N162" i="127" s="1"/>
  <c r="V229" i="127"/>
  <c r="G229" i="127" s="1"/>
  <c r="V355" i="127"/>
  <c r="G355" i="127"/>
  <c r="V334" i="127"/>
  <c r="G334" i="127"/>
  <c r="U36" i="127"/>
  <c r="V36" i="127" s="1"/>
  <c r="N36" i="127" s="1"/>
  <c r="V292" i="127"/>
  <c r="G292" i="127"/>
  <c r="U31" i="126"/>
  <c r="V31" i="126" s="1"/>
  <c r="G31" i="126" s="1"/>
  <c r="V20" i="126"/>
  <c r="G20" i="126" s="1"/>
  <c r="U48" i="126"/>
  <c r="V48" i="126" s="1"/>
  <c r="G48" i="126" s="1"/>
  <c r="V52" i="126"/>
  <c r="G52" i="126" s="1"/>
  <c r="U68" i="126"/>
  <c r="V68" i="126" s="1"/>
  <c r="G68" i="126"/>
  <c r="U72" i="126"/>
  <c r="V72" i="126"/>
  <c r="G72" i="126" s="1"/>
  <c r="U110" i="126"/>
  <c r="V110" i="126" s="1"/>
  <c r="G110" i="126"/>
  <c r="U114" i="126"/>
  <c r="V114" i="126"/>
  <c r="G114" i="126" s="1"/>
  <c r="U133" i="126"/>
  <c r="V133" i="126" s="1"/>
  <c r="G133" i="126"/>
  <c r="V137" i="126"/>
  <c r="G137" i="126" s="1"/>
  <c r="U220" i="126"/>
  <c r="V220" i="126" s="1"/>
  <c r="G220" i="126"/>
  <c r="V278" i="126"/>
  <c r="G278" i="126" s="1"/>
  <c r="V380" i="126"/>
  <c r="G380" i="126" s="1"/>
  <c r="U384" i="126"/>
  <c r="V399" i="126"/>
  <c r="G399" i="126" s="1"/>
  <c r="U403" i="126"/>
  <c r="V403" i="126" s="1"/>
  <c r="G403" i="126"/>
  <c r="U407" i="126"/>
  <c r="V407" i="126"/>
  <c r="G407" i="126" s="1"/>
  <c r="U411" i="126"/>
  <c r="V411" i="126" s="1"/>
  <c r="G411" i="126"/>
  <c r="V420" i="126"/>
  <c r="G420" i="126" s="1"/>
  <c r="U424" i="126"/>
  <c r="V424" i="126" s="1"/>
  <c r="G424" i="126"/>
  <c r="U428" i="126"/>
  <c r="V428" i="126"/>
  <c r="G428" i="126" s="1"/>
  <c r="V49" i="126"/>
  <c r="G49" i="126" s="1"/>
  <c r="U53" i="126"/>
  <c r="V53" i="126" s="1"/>
  <c r="G53" i="126" s="1"/>
  <c r="U138" i="126"/>
  <c r="V138" i="126" s="1"/>
  <c r="G138" i="126" s="1"/>
  <c r="U196" i="126"/>
  <c r="V196" i="126"/>
  <c r="G196" i="126" s="1"/>
  <c r="U275" i="126"/>
  <c r="U381" i="126"/>
  <c r="V381" i="126"/>
  <c r="G381" i="126" s="1"/>
  <c r="U87" i="126"/>
  <c r="V87" i="126" s="1"/>
  <c r="G87" i="126" s="1"/>
  <c r="U91" i="126"/>
  <c r="V91" i="126"/>
  <c r="G91" i="126"/>
  <c r="U95" i="126"/>
  <c r="V95" i="126" s="1"/>
  <c r="G95" i="126" s="1"/>
  <c r="U155" i="126"/>
  <c r="V155" i="126"/>
  <c r="G155" i="126" s="1"/>
  <c r="U159" i="126"/>
  <c r="V159" i="126" s="1"/>
  <c r="G159" i="126" s="1"/>
  <c r="U172" i="126"/>
  <c r="V172" i="126"/>
  <c r="G172" i="126" s="1"/>
  <c r="U176" i="126"/>
  <c r="V176" i="126" s="1"/>
  <c r="G176" i="126"/>
  <c r="U180" i="126"/>
  <c r="V180" i="126" s="1"/>
  <c r="G180" i="126" s="1"/>
  <c r="U213" i="126"/>
  <c r="V213" i="126"/>
  <c r="G213" i="126" s="1"/>
  <c r="U217" i="126"/>
  <c r="V217" i="126"/>
  <c r="G217" i="126"/>
  <c r="U221" i="126"/>
  <c r="V221" i="126" s="1"/>
  <c r="G221" i="126" s="1"/>
  <c r="U283" i="126"/>
  <c r="V283" i="126"/>
  <c r="G283" i="126" s="1"/>
  <c r="U299" i="126"/>
  <c r="V299" i="126"/>
  <c r="G299" i="126" s="1"/>
  <c r="U314" i="126"/>
  <c r="V314" i="126" s="1"/>
  <c r="G314" i="126"/>
  <c r="U318" i="126"/>
  <c r="V318" i="126" s="1"/>
  <c r="G318" i="126" s="1"/>
  <c r="U322" i="126"/>
  <c r="V322" i="126"/>
  <c r="G322" i="126" s="1"/>
  <c r="V326" i="126"/>
  <c r="G326" i="126"/>
  <c r="U335" i="126"/>
  <c r="U339" i="126"/>
  <c r="V339" i="126"/>
  <c r="G339" i="126" s="1"/>
  <c r="U343" i="126"/>
  <c r="V343" i="126" s="1"/>
  <c r="G343" i="126" s="1"/>
  <c r="V356" i="126"/>
  <c r="G356" i="126"/>
  <c r="U359" i="126"/>
  <c r="V359" i="126" s="1"/>
  <c r="G359" i="126" s="1"/>
  <c r="U363" i="126"/>
  <c r="V363" i="126"/>
  <c r="G363" i="126" s="1"/>
  <c r="U388" i="126"/>
  <c r="V388" i="126" s="1"/>
  <c r="G388" i="126" s="1"/>
  <c r="V256" i="126"/>
  <c r="G256" i="126" s="1"/>
  <c r="U260" i="126"/>
  <c r="V260" i="126" s="1"/>
  <c r="G260" i="126"/>
  <c r="U264" i="126"/>
  <c r="V264" i="126" s="1"/>
  <c r="G264" i="126" s="1"/>
  <c r="U280" i="126"/>
  <c r="V280" i="126"/>
  <c r="G280" i="126"/>
  <c r="U284" i="126"/>
  <c r="V284" i="126"/>
  <c r="G284" i="126"/>
  <c r="U296" i="126"/>
  <c r="V296" i="126" s="1"/>
  <c r="G296" i="126" s="1"/>
  <c r="U315" i="126"/>
  <c r="V315" i="126"/>
  <c r="G315" i="126" s="1"/>
  <c r="U319" i="126"/>
  <c r="V319" i="126" s="1"/>
  <c r="G319" i="126" s="1"/>
  <c r="U323" i="126"/>
  <c r="V323" i="126"/>
  <c r="G323" i="126" s="1"/>
  <c r="U327" i="126"/>
  <c r="V327" i="126" s="1"/>
  <c r="G327" i="126"/>
  <c r="U336" i="126"/>
  <c r="V336" i="126" s="1"/>
  <c r="G336" i="126" s="1"/>
  <c r="U340" i="126"/>
  <c r="V340" i="126"/>
  <c r="G340" i="126"/>
  <c r="U344" i="126"/>
  <c r="V344" i="126"/>
  <c r="G344" i="126"/>
  <c r="U348" i="126"/>
  <c r="V348" i="126" s="1"/>
  <c r="G348" i="126" s="1"/>
  <c r="U389" i="126"/>
  <c r="V389" i="126"/>
  <c r="G389" i="126" s="1"/>
  <c r="U67" i="126"/>
  <c r="V71" i="126"/>
  <c r="G71" i="126"/>
  <c r="U75" i="126"/>
  <c r="V75" i="126" s="1"/>
  <c r="G75" i="126" s="1"/>
  <c r="U88" i="126"/>
  <c r="V88" i="126"/>
  <c r="G88" i="126" s="1"/>
  <c r="U92" i="126"/>
  <c r="V92" i="126" s="1"/>
  <c r="G92" i="126" s="1"/>
  <c r="V96" i="126"/>
  <c r="G96" i="126" s="1"/>
  <c r="U194" i="126"/>
  <c r="V194" i="126" s="1"/>
  <c r="G194" i="126"/>
  <c r="U211" i="126"/>
  <c r="U219" i="126"/>
  <c r="V219" i="126"/>
  <c r="G219" i="126"/>
  <c r="V273" i="126"/>
  <c r="G273" i="126" s="1"/>
  <c r="U285" i="126"/>
  <c r="V285" i="126" s="1"/>
  <c r="G285" i="126"/>
  <c r="U303" i="126"/>
  <c r="V303" i="126" s="1"/>
  <c r="G303" i="126" s="1"/>
  <c r="U364" i="126"/>
  <c r="V364" i="126"/>
  <c r="G364" i="126" s="1"/>
  <c r="U379" i="126"/>
  <c r="V379" i="126"/>
  <c r="G379" i="126"/>
  <c r="U383" i="126"/>
  <c r="V383" i="126" s="1"/>
  <c r="G383" i="126" s="1"/>
  <c r="U398" i="126"/>
  <c r="V398" i="126"/>
  <c r="G398" i="126" s="1"/>
  <c r="V406" i="126"/>
  <c r="G406" i="126" s="1"/>
  <c r="U410" i="126"/>
  <c r="V410" i="126" s="1"/>
  <c r="G410" i="126"/>
  <c r="U419" i="126"/>
  <c r="U423" i="126"/>
  <c r="V423" i="126"/>
  <c r="G423" i="126"/>
  <c r="V427" i="126"/>
  <c r="G427" i="126" s="1"/>
  <c r="U431" i="126"/>
  <c r="V431" i="126" s="1"/>
  <c r="G431" i="126"/>
  <c r="U215" i="126"/>
  <c r="V215" i="126" s="1"/>
  <c r="G215" i="126" s="1"/>
  <c r="U208" i="126"/>
  <c r="V208" i="126" s="1"/>
  <c r="G208" i="126" s="1"/>
  <c r="U216" i="126"/>
  <c r="V216" i="126" s="1"/>
  <c r="G216" i="126" s="1"/>
  <c r="U210" i="126"/>
  <c r="V210" i="126"/>
  <c r="G210" i="126"/>
  <c r="V218" i="126"/>
  <c r="G218" i="126" s="1"/>
  <c r="U212" i="126"/>
  <c r="V212" i="126" s="1"/>
  <c r="G212" i="126"/>
  <c r="U209" i="126"/>
  <c r="V209" i="126" s="1"/>
  <c r="G209" i="126" s="1"/>
  <c r="U89" i="126"/>
  <c r="V89" i="126"/>
  <c r="G89" i="126" s="1"/>
  <c r="U93" i="126"/>
  <c r="V93" i="126" s="1"/>
  <c r="G93" i="126"/>
  <c r="U149" i="126"/>
  <c r="V149" i="126" s="1"/>
  <c r="G149" i="126" s="1"/>
  <c r="U153" i="126"/>
  <c r="V153" i="126"/>
  <c r="G153" i="126" s="1"/>
  <c r="V157" i="126"/>
  <c r="G157" i="126"/>
  <c r="U170" i="126"/>
  <c r="V170" i="126" s="1"/>
  <c r="G170" i="126" s="1"/>
  <c r="U174" i="126"/>
  <c r="V174" i="126"/>
  <c r="G174" i="126" s="1"/>
  <c r="U178" i="126"/>
  <c r="V178" i="126" s="1"/>
  <c r="G178" i="126" s="1"/>
  <c r="V230" i="126"/>
  <c r="G230" i="126"/>
  <c r="U234" i="126"/>
  <c r="V234" i="126" s="1"/>
  <c r="G234" i="126" s="1"/>
  <c r="U238" i="126"/>
  <c r="V238" i="126"/>
  <c r="G238" i="126" s="1"/>
  <c r="U242" i="126"/>
  <c r="V242" i="126" s="1"/>
  <c r="G242" i="126" s="1"/>
  <c r="V251" i="126"/>
  <c r="G251" i="126" s="1"/>
  <c r="U255" i="126"/>
  <c r="V255" i="126" s="1"/>
  <c r="G255" i="126"/>
  <c r="U259" i="126"/>
  <c r="V259" i="126" s="1"/>
  <c r="G259" i="126" s="1"/>
  <c r="U263" i="126"/>
  <c r="V263" i="126"/>
  <c r="G263" i="126"/>
  <c r="U274" i="126"/>
  <c r="V274" i="126"/>
  <c r="G274" i="126"/>
  <c r="U282" i="126"/>
  <c r="V282" i="126" s="1"/>
  <c r="G282" i="126" s="1"/>
  <c r="U367" i="126"/>
  <c r="V367" i="126"/>
  <c r="G367" i="126" s="1"/>
  <c r="U400" i="126"/>
  <c r="G404" i="126"/>
  <c r="U408" i="126"/>
  <c r="V408" i="126" s="1"/>
  <c r="G408" i="126" s="1"/>
  <c r="U421" i="126"/>
  <c r="V421" i="126"/>
  <c r="G421" i="126" s="1"/>
  <c r="U425" i="126"/>
  <c r="V425" i="126" s="1"/>
  <c r="G425" i="126" s="1"/>
  <c r="V429" i="126"/>
  <c r="G429" i="126" s="1"/>
  <c r="U201" i="126"/>
  <c r="V201" i="126"/>
  <c r="G201" i="126"/>
  <c r="U430" i="126"/>
  <c r="V430" i="126" s="1"/>
  <c r="G430" i="126" s="1"/>
  <c r="U65" i="126"/>
  <c r="V65" i="126"/>
  <c r="G65" i="126" s="1"/>
  <c r="U69" i="126"/>
  <c r="V69" i="126"/>
  <c r="G69" i="126"/>
  <c r="U73" i="126"/>
  <c r="V73" i="126" s="1"/>
  <c r="G73" i="126" s="1"/>
  <c r="U86" i="126"/>
  <c r="V86" i="126" s="1"/>
  <c r="G86" i="126" s="1"/>
  <c r="U90" i="126"/>
  <c r="V90" i="126"/>
  <c r="G90" i="126" s="1"/>
  <c r="U94" i="126"/>
  <c r="V94" i="126"/>
  <c r="G94" i="126"/>
  <c r="U199" i="126"/>
  <c r="V199" i="126" s="1"/>
  <c r="G199" i="126" s="1"/>
  <c r="U316" i="126"/>
  <c r="V316" i="126" s="1"/>
  <c r="G316" i="126" s="1"/>
  <c r="U320" i="126"/>
  <c r="V320" i="126"/>
  <c r="G320" i="126" s="1"/>
  <c r="U324" i="126"/>
  <c r="V324" i="126"/>
  <c r="G324" i="126"/>
  <c r="U337" i="126"/>
  <c r="V337" i="126" s="1"/>
  <c r="G337" i="126" s="1"/>
  <c r="U341" i="126"/>
  <c r="V341" i="126" s="1"/>
  <c r="G341" i="126" s="1"/>
  <c r="U345" i="126"/>
  <c r="V345" i="126"/>
  <c r="G345" i="126" s="1"/>
  <c r="U357" i="126"/>
  <c r="V357" i="126"/>
  <c r="G357" i="126"/>
  <c r="U66" i="126"/>
  <c r="V66" i="126" s="1"/>
  <c r="G66" i="126" s="1"/>
  <c r="U70" i="126"/>
  <c r="V70" i="126" s="1"/>
  <c r="G70" i="126" s="1"/>
  <c r="U74" i="126"/>
  <c r="V74" i="126"/>
  <c r="G74" i="126" s="1"/>
  <c r="U197" i="126"/>
  <c r="V197" i="126"/>
  <c r="G197" i="126"/>
  <c r="U313" i="126"/>
  <c r="V313" i="126" s="1"/>
  <c r="G313" i="126" s="1"/>
  <c r="U317" i="126"/>
  <c r="V317" i="126" s="1"/>
  <c r="G317" i="126" s="1"/>
  <c r="U321" i="126"/>
  <c r="V321" i="126"/>
  <c r="G321" i="126" s="1"/>
  <c r="U325" i="126"/>
  <c r="V325" i="126"/>
  <c r="G325" i="126"/>
  <c r="U334" i="126"/>
  <c r="V334" i="126" s="1"/>
  <c r="G334" i="126" s="1"/>
  <c r="U338" i="126"/>
  <c r="V338" i="126" s="1"/>
  <c r="G338" i="126" s="1"/>
  <c r="U342" i="126"/>
  <c r="V342" i="126"/>
  <c r="G342" i="126" s="1"/>
  <c r="U346" i="126"/>
  <c r="V346" i="126"/>
  <c r="G346" i="126"/>
  <c r="U355" i="126"/>
  <c r="V355" i="126" s="1"/>
  <c r="G355" i="126" s="1"/>
  <c r="U347" i="126"/>
  <c r="V347" i="126" s="1"/>
  <c r="G347" i="126" s="1"/>
  <c r="U361" i="126"/>
  <c r="V361" i="126"/>
  <c r="G361" i="126" s="1"/>
  <c r="U369" i="126"/>
  <c r="V369" i="126"/>
  <c r="G369" i="126"/>
  <c r="U432" i="126"/>
  <c r="V432" i="126" s="1"/>
  <c r="G432" i="126" s="1"/>
  <c r="V292" i="126"/>
  <c r="G292" i="126"/>
  <c r="V385" i="126"/>
  <c r="G385" i="126" s="1"/>
  <c r="G30" i="125"/>
  <c r="U19" i="125"/>
  <c r="U23" i="125"/>
  <c r="V23" i="125"/>
  <c r="G23" i="125"/>
  <c r="U51" i="125"/>
  <c r="V51" i="125" s="1"/>
  <c r="G51" i="125" s="1"/>
  <c r="U127" i="125"/>
  <c r="V127" i="125"/>
  <c r="G127" i="125" s="1"/>
  <c r="U171" i="125"/>
  <c r="V171" i="125"/>
  <c r="G171" i="125"/>
  <c r="U178" i="125"/>
  <c r="V178" i="125" s="1"/>
  <c r="G178" i="125" s="1"/>
  <c r="U190" i="125"/>
  <c r="V190" i="125" s="1"/>
  <c r="G190" i="125" s="1"/>
  <c r="U197" i="125"/>
  <c r="V197" i="125"/>
  <c r="G197" i="125" s="1"/>
  <c r="U200" i="125"/>
  <c r="V200" i="125"/>
  <c r="G200" i="125"/>
  <c r="U277" i="125"/>
  <c r="V277" i="125" s="1"/>
  <c r="G277" i="125" s="1"/>
  <c r="U366" i="125"/>
  <c r="V366" i="125"/>
  <c r="G366" i="125" s="1"/>
  <c r="U382" i="125"/>
  <c r="V382" i="125"/>
  <c r="G382" i="125"/>
  <c r="U402" i="125"/>
  <c r="V402" i="125" s="1"/>
  <c r="G402" i="125" s="1"/>
  <c r="U20" i="125"/>
  <c r="U31" i="125"/>
  <c r="V31" i="125"/>
  <c r="G31" i="125" s="1"/>
  <c r="U40" i="125"/>
  <c r="V40" i="125"/>
  <c r="G40" i="125"/>
  <c r="U112" i="125"/>
  <c r="V112" i="125"/>
  <c r="G112" i="125" s="1"/>
  <c r="U191" i="125"/>
  <c r="V191" i="125"/>
  <c r="G191" i="125"/>
  <c r="U201" i="125"/>
  <c r="V201" i="125" s="1"/>
  <c r="G201" i="125" s="1"/>
  <c r="U213" i="125"/>
  <c r="V213" i="125" s="1"/>
  <c r="G213" i="125" s="1"/>
  <c r="U282" i="125"/>
  <c r="V282" i="125"/>
  <c r="G282" i="125" s="1"/>
  <c r="U319" i="125"/>
  <c r="V319" i="125"/>
  <c r="G319" i="125"/>
  <c r="U387" i="125"/>
  <c r="V387" i="125" s="1"/>
  <c r="G387" i="125" s="1"/>
  <c r="U426" i="125"/>
  <c r="V426" i="125"/>
  <c r="G426" i="125" s="1"/>
  <c r="U21" i="125"/>
  <c r="V21" i="125"/>
  <c r="G21" i="125"/>
  <c r="U49" i="125"/>
  <c r="V49" i="125" s="1"/>
  <c r="G49" i="125" s="1"/>
  <c r="U62" i="125"/>
  <c r="V62" i="125" s="1"/>
  <c r="G62" i="125" s="1"/>
  <c r="V85" i="125"/>
  <c r="G85" i="125" s="1"/>
  <c r="U251" i="125"/>
  <c r="V251" i="125"/>
  <c r="G251" i="125"/>
  <c r="U292" i="125"/>
  <c r="V292" i="125" s="1"/>
  <c r="G292" i="125" s="1"/>
  <c r="U340" i="125"/>
  <c r="V340" i="125" s="1"/>
  <c r="G340" i="125" s="1"/>
  <c r="U344" i="125"/>
  <c r="V344" i="125"/>
  <c r="G344" i="125" s="1"/>
  <c r="G411" i="125"/>
  <c r="U427" i="125"/>
  <c r="V427" i="125" s="1"/>
  <c r="G427" i="125" s="1"/>
  <c r="U70" i="125"/>
  <c r="V70" i="125" s="1"/>
  <c r="G70" i="125" s="1"/>
  <c r="U93" i="125"/>
  <c r="V93" i="125"/>
  <c r="G93" i="125" s="1"/>
  <c r="U106" i="125"/>
  <c r="V106" i="125"/>
  <c r="G106" i="125"/>
  <c r="U126" i="125"/>
  <c r="V126" i="125" s="1"/>
  <c r="G126" i="125" s="1"/>
  <c r="U136" i="125"/>
  <c r="V136" i="125" s="1"/>
  <c r="G136" i="125" s="1"/>
  <c r="U145" i="125"/>
  <c r="V145" i="125"/>
  <c r="G145" i="125" s="1"/>
  <c r="U173" i="125"/>
  <c r="V173" i="125"/>
  <c r="G173" i="125"/>
  <c r="U177" i="125"/>
  <c r="V177" i="125" s="1"/>
  <c r="G177" i="125" s="1"/>
  <c r="U189" i="125"/>
  <c r="U222" i="125"/>
  <c r="V222" i="125"/>
  <c r="G222" i="125" s="1"/>
  <c r="U231" i="125"/>
  <c r="V231" i="125"/>
  <c r="G231" i="125"/>
  <c r="U272" i="125"/>
  <c r="V272" i="125" s="1"/>
  <c r="G272" i="125" s="1"/>
  <c r="U284" i="125"/>
  <c r="V284" i="125" s="1"/>
  <c r="G284" i="125" s="1"/>
  <c r="U324" i="125"/>
  <c r="V324" i="125"/>
  <c r="G324" i="125" s="1"/>
  <c r="U337" i="125"/>
  <c r="V337" i="125"/>
  <c r="G337" i="125"/>
  <c r="U361" i="125"/>
  <c r="V361" i="125" s="1"/>
  <c r="G361" i="125" s="1"/>
  <c r="U377" i="125"/>
  <c r="V377" i="125" s="1"/>
  <c r="G377" i="125" s="1"/>
  <c r="U404" i="125"/>
  <c r="V404" i="125"/>
  <c r="G404" i="125" s="1"/>
  <c r="U408" i="125"/>
  <c r="V408" i="125"/>
  <c r="G408" i="125"/>
  <c r="U431" i="125"/>
  <c r="V431" i="125" s="1"/>
  <c r="G431" i="125" s="1"/>
  <c r="U26" i="125"/>
  <c r="V26" i="125" s="1"/>
  <c r="G26" i="125" s="1"/>
  <c r="U74" i="125"/>
  <c r="V74" i="125"/>
  <c r="G74" i="125" s="1"/>
  <c r="U150" i="125"/>
  <c r="V150" i="125"/>
  <c r="G150" i="125"/>
  <c r="U301" i="125"/>
  <c r="V301" i="125" s="1"/>
  <c r="G301" i="125" s="1"/>
  <c r="U305" i="125"/>
  <c r="V305" i="125" s="1"/>
  <c r="G305" i="125" s="1"/>
  <c r="U385" i="125"/>
  <c r="V385" i="125"/>
  <c r="G385" i="125" s="1"/>
  <c r="U22" i="125"/>
  <c r="V22" i="125"/>
  <c r="G22" i="125"/>
  <c r="U41" i="125"/>
  <c r="V41" i="125" s="1"/>
  <c r="G41" i="125" s="1"/>
  <c r="U73" i="125"/>
  <c r="V73" i="125" s="1"/>
  <c r="G73" i="125" s="1"/>
  <c r="U82" i="125"/>
  <c r="V82" i="125"/>
  <c r="G82" i="125" s="1"/>
  <c r="U89" i="125"/>
  <c r="V89" i="125"/>
  <c r="G89" i="125"/>
  <c r="U108" i="125"/>
  <c r="V108" i="125" s="1"/>
  <c r="G108" i="125" s="1"/>
  <c r="U137" i="125"/>
  <c r="V137" i="125" s="1"/>
  <c r="G137" i="125" s="1"/>
  <c r="U149" i="125"/>
  <c r="V149" i="125"/>
  <c r="G149" i="125" s="1"/>
  <c r="U168" i="125"/>
  <c r="V168" i="125"/>
  <c r="G168" i="125"/>
  <c r="U174" i="125"/>
  <c r="V174" i="125" s="1"/>
  <c r="G174" i="125" s="1"/>
  <c r="U199" i="125"/>
  <c r="V199" i="125" s="1"/>
  <c r="G199" i="125" s="1"/>
  <c r="V210" i="125"/>
  <c r="G210" i="125" s="1"/>
  <c r="U236" i="125"/>
  <c r="V236" i="125"/>
  <c r="G236" i="125"/>
  <c r="U240" i="125"/>
  <c r="V240" i="125" s="1"/>
  <c r="G240" i="125" s="1"/>
  <c r="U256" i="125"/>
  <c r="V256" i="125" s="1"/>
  <c r="G256" i="125" s="1"/>
  <c r="U260" i="125"/>
  <c r="V260" i="125"/>
  <c r="G260" i="125" s="1"/>
  <c r="U273" i="125"/>
  <c r="V273" i="125"/>
  <c r="G273" i="125"/>
  <c r="U293" i="125"/>
  <c r="V293" i="125" s="1"/>
  <c r="G293" i="125" s="1"/>
  <c r="U405" i="125"/>
  <c r="V405" i="125" s="1"/>
  <c r="G405" i="125" s="1"/>
  <c r="U420" i="125"/>
  <c r="V420" i="125"/>
  <c r="G420" i="125" s="1"/>
  <c r="U42" i="125"/>
  <c r="V42" i="125"/>
  <c r="G42" i="125"/>
  <c r="U64" i="125"/>
  <c r="V64" i="125" s="1"/>
  <c r="G64" i="125" s="1"/>
  <c r="U83" i="125"/>
  <c r="U115" i="125"/>
  <c r="V115" i="125"/>
  <c r="G115" i="125" s="1"/>
  <c r="U124" i="125"/>
  <c r="V124" i="125"/>
  <c r="G124" i="125"/>
  <c r="U131" i="125"/>
  <c r="V131" i="125" s="1"/>
  <c r="G131" i="125" s="1"/>
  <c r="U180" i="125"/>
  <c r="V180" i="125" s="1"/>
  <c r="G180" i="125" s="1"/>
  <c r="U194" i="125"/>
  <c r="V194" i="125"/>
  <c r="G194" i="125" s="1"/>
  <c r="U250" i="125"/>
  <c r="V250" i="125"/>
  <c r="G250" i="125"/>
  <c r="U257" i="125"/>
  <c r="V257" i="125" s="1"/>
  <c r="G257" i="125" s="1"/>
  <c r="U261" i="125"/>
  <c r="V261" i="125" s="1"/>
  <c r="G261" i="125" s="1"/>
  <c r="U274" i="125"/>
  <c r="V274" i="125"/>
  <c r="G274" i="125" s="1"/>
  <c r="U281" i="125"/>
  <c r="V281" i="125"/>
  <c r="G281" i="125"/>
  <c r="U294" i="125"/>
  <c r="V294" i="125" s="1"/>
  <c r="G294" i="125" s="1"/>
  <c r="U314" i="125"/>
  <c r="U378" i="125"/>
  <c r="V378" i="125"/>
  <c r="G378" i="125" s="1"/>
  <c r="U409" i="125"/>
  <c r="V409" i="125"/>
  <c r="G409" i="125"/>
  <c r="U424" i="125"/>
  <c r="V424" i="125" s="1"/>
  <c r="G424" i="125" s="1"/>
  <c r="U27" i="125"/>
  <c r="V27" i="125" s="1"/>
  <c r="G27" i="125" s="1"/>
  <c r="U52" i="125"/>
  <c r="V52" i="125"/>
  <c r="G52" i="125" s="1"/>
  <c r="U61" i="125"/>
  <c r="V61" i="125"/>
  <c r="G61" i="125"/>
  <c r="U68" i="125"/>
  <c r="V68" i="125" s="1"/>
  <c r="G68" i="125" s="1"/>
  <c r="U87" i="125"/>
  <c r="V87" i="125" s="1"/>
  <c r="G87" i="125" s="1"/>
  <c r="U128" i="125"/>
  <c r="V128" i="125"/>
  <c r="G128" i="125"/>
  <c r="U147" i="125"/>
  <c r="V147" i="125" s="1"/>
  <c r="G147" i="125" s="1"/>
  <c r="U169" i="125"/>
  <c r="V169" i="125" s="1"/>
  <c r="G169" i="125" s="1"/>
  <c r="U172" i="125"/>
  <c r="V172" i="125"/>
  <c r="G172" i="125" s="1"/>
  <c r="U208" i="125"/>
  <c r="V208" i="125"/>
  <c r="G208" i="125"/>
  <c r="U211" i="125"/>
  <c r="V211" i="125" s="1"/>
  <c r="G211" i="125" s="1"/>
  <c r="U214" i="125"/>
  <c r="V214" i="125" s="1"/>
  <c r="G214" i="125" s="1"/>
  <c r="U230" i="125"/>
  <c r="V230" i="125"/>
  <c r="G230" i="125" s="1"/>
  <c r="U238" i="125"/>
  <c r="V238" i="125"/>
  <c r="G238" i="125"/>
  <c r="U242" i="125"/>
  <c r="V242" i="125" s="1"/>
  <c r="G242" i="125" s="1"/>
  <c r="U345" i="125"/>
  <c r="V345" i="125" s="1"/>
  <c r="G345" i="125" s="1"/>
  <c r="U357" i="125"/>
  <c r="V357" i="125"/>
  <c r="G357" i="125" s="1"/>
  <c r="U403" i="125"/>
  <c r="V403" i="125"/>
  <c r="G403" i="125"/>
  <c r="U53" i="125"/>
  <c r="V53" i="125" s="1"/>
  <c r="G53" i="125" s="1"/>
  <c r="U129" i="125"/>
  <c r="V129" i="125"/>
  <c r="G129" i="125" s="1"/>
  <c r="G158" i="125"/>
  <c r="U167" i="125"/>
  <c r="V167" i="125" s="1"/>
  <c r="G167" i="125" s="1"/>
  <c r="U259" i="125"/>
  <c r="V259" i="125" s="1"/>
  <c r="G259" i="125" s="1"/>
  <c r="U263" i="125"/>
  <c r="V263" i="125"/>
  <c r="G263" i="125" s="1"/>
  <c r="U66" i="125"/>
  <c r="V66" i="125"/>
  <c r="G66" i="125"/>
  <c r="U95" i="125"/>
  <c r="V95" i="125" s="1"/>
  <c r="G95" i="125" s="1"/>
  <c r="U343" i="125"/>
  <c r="V343" i="125" s="1"/>
  <c r="G343" i="125" s="1"/>
  <c r="V19" i="125"/>
  <c r="G19" i="125"/>
  <c r="U48" i="125"/>
  <c r="V48" i="125" s="1"/>
  <c r="G48" i="125" s="1"/>
  <c r="U111" i="125"/>
  <c r="V111" i="125"/>
  <c r="G111" i="125" s="1"/>
  <c r="U46" i="125"/>
  <c r="V46" i="125"/>
  <c r="G46" i="125"/>
  <c r="U88" i="125"/>
  <c r="V88" i="125" s="1"/>
  <c r="G88" i="125" s="1"/>
  <c r="U109" i="125"/>
  <c r="V109" i="125"/>
  <c r="G109" i="125" s="1"/>
  <c r="U130" i="125"/>
  <c r="V130" i="125"/>
  <c r="G130" i="125"/>
  <c r="U151" i="125"/>
  <c r="V151" i="125" s="1"/>
  <c r="G151" i="125" s="1"/>
  <c r="U365" i="125"/>
  <c r="V365" i="125" s="1"/>
  <c r="G365" i="125" s="1"/>
  <c r="U29" i="125"/>
  <c r="V29" i="125"/>
  <c r="G29" i="125" s="1"/>
  <c r="U50" i="125"/>
  <c r="V50" i="125"/>
  <c r="G50" i="125"/>
  <c r="U132" i="125"/>
  <c r="V132" i="125" s="1"/>
  <c r="G132" i="125" s="1"/>
  <c r="U334" i="125"/>
  <c r="V334" i="125" s="1"/>
  <c r="G334" i="125" s="1"/>
  <c r="V341" i="125"/>
  <c r="G341" i="125" s="1"/>
  <c r="U33" i="125"/>
  <c r="V33" i="125"/>
  <c r="G33" i="125"/>
  <c r="U54" i="125"/>
  <c r="V54" i="125" s="1"/>
  <c r="G54" i="125" s="1"/>
  <c r="U75" i="125"/>
  <c r="V75" i="125" s="1"/>
  <c r="G75" i="125" s="1"/>
  <c r="U96" i="125"/>
  <c r="V96" i="125"/>
  <c r="G96" i="125" s="1"/>
  <c r="U117" i="125"/>
  <c r="V117" i="125"/>
  <c r="G117" i="125"/>
  <c r="U138" i="125"/>
  <c r="V138" i="125" s="1"/>
  <c r="G138" i="125" s="1"/>
  <c r="U159" i="125"/>
  <c r="V159" i="125" s="1"/>
  <c r="G159" i="125" s="1"/>
  <c r="U335" i="125"/>
  <c r="V335" i="125"/>
  <c r="G335" i="125" s="1"/>
  <c r="U397" i="125"/>
  <c r="G92" i="125"/>
  <c r="U113" i="125"/>
  <c r="V113" i="125" s="1"/>
  <c r="G113" i="125" s="1"/>
  <c r="U155" i="125"/>
  <c r="V155" i="125"/>
  <c r="G155" i="125" s="1"/>
  <c r="U239" i="125"/>
  <c r="V239" i="125"/>
  <c r="G239" i="125"/>
  <c r="U376" i="125"/>
  <c r="U90" i="125"/>
  <c r="V90" i="125"/>
  <c r="G90" i="125"/>
  <c r="U153" i="125"/>
  <c r="V153" i="125" s="1"/>
  <c r="G153" i="125" s="1"/>
  <c r="U271" i="125"/>
  <c r="U278" i="125"/>
  <c r="V278" i="125"/>
  <c r="G278" i="125" s="1"/>
  <c r="U313" i="125"/>
  <c r="V313" i="125"/>
  <c r="G313" i="125"/>
  <c r="U320" i="125"/>
  <c r="V320" i="125" s="1"/>
  <c r="G320" i="125" s="1"/>
  <c r="U355" i="125"/>
  <c r="V355" i="125" s="1"/>
  <c r="G355" i="125" s="1"/>
  <c r="U386" i="125"/>
  <c r="V386" i="125" s="1"/>
  <c r="G386" i="125" s="1"/>
  <c r="U243" i="125"/>
  <c r="V243" i="125" s="1"/>
  <c r="G243" i="125" s="1"/>
  <c r="U264" i="125"/>
  <c r="V264" i="125"/>
  <c r="G264" i="125" s="1"/>
  <c r="U285" i="125"/>
  <c r="V285" i="125"/>
  <c r="G285" i="125"/>
  <c r="U306" i="125"/>
  <c r="V306" i="125" s="1"/>
  <c r="G306" i="125" s="1"/>
  <c r="U327" i="125"/>
  <c r="V327" i="125" s="1"/>
  <c r="G327" i="125" s="1"/>
  <c r="U348" i="125"/>
  <c r="V348" i="125"/>
  <c r="G348" i="125" s="1"/>
  <c r="U369" i="125"/>
  <c r="V369" i="125"/>
  <c r="G369" i="125"/>
  <c r="U390" i="125"/>
  <c r="V390" i="125" s="1"/>
  <c r="G390" i="125" s="1"/>
  <c r="U237" i="125"/>
  <c r="V237" i="125" s="1"/>
  <c r="G237" i="125" s="1"/>
  <c r="U258" i="125"/>
  <c r="V258" i="125"/>
  <c r="G258" i="125" s="1"/>
  <c r="U279" i="125"/>
  <c r="V279" i="125"/>
  <c r="G279" i="125"/>
  <c r="U300" i="125"/>
  <c r="V300" i="125" s="1"/>
  <c r="G300" i="125" s="1"/>
  <c r="U321" i="125"/>
  <c r="V321" i="125" s="1"/>
  <c r="G321" i="125" s="1"/>
  <c r="U342" i="125"/>
  <c r="V342" i="125"/>
  <c r="G342" i="125" s="1"/>
  <c r="U363" i="125"/>
  <c r="V363" i="125"/>
  <c r="G363" i="125"/>
  <c r="U384" i="125"/>
  <c r="V384" i="125" s="1"/>
  <c r="G384" i="125" s="1"/>
  <c r="U241" i="125"/>
  <c r="V241" i="125" s="1"/>
  <c r="G241" i="125" s="1"/>
  <c r="U262" i="125"/>
  <c r="V262" i="125"/>
  <c r="G262" i="125" s="1"/>
  <c r="U283" i="125"/>
  <c r="V283" i="125"/>
  <c r="G283" i="125"/>
  <c r="U304" i="125"/>
  <c r="V304" i="125" s="1"/>
  <c r="G304" i="125" s="1"/>
  <c r="U325" i="125"/>
  <c r="V325" i="125" s="1"/>
  <c r="G325" i="125" s="1"/>
  <c r="U346" i="125"/>
  <c r="V346" i="125"/>
  <c r="G346" i="125" s="1"/>
  <c r="G367" i="125"/>
  <c r="U388" i="125"/>
  <c r="V388" i="125" s="1"/>
  <c r="G388" i="125" s="1"/>
  <c r="U233" i="125"/>
  <c r="V233" i="125" s="1"/>
  <c r="G233" i="125" s="1"/>
  <c r="U254" i="125"/>
  <c r="V254" i="125"/>
  <c r="G254" i="125" s="1"/>
  <c r="U275" i="125"/>
  <c r="V275" i="125"/>
  <c r="G275" i="125"/>
  <c r="U296" i="125"/>
  <c r="V296" i="125" s="1"/>
  <c r="G296" i="125" s="1"/>
  <c r="U317" i="125"/>
  <c r="V317" i="125" s="1"/>
  <c r="G317" i="125" s="1"/>
  <c r="U338" i="125"/>
  <c r="V338" i="125"/>
  <c r="G338" i="125" s="1"/>
  <c r="G359" i="125"/>
  <c r="U380" i="125"/>
  <c r="V380" i="125" s="1"/>
  <c r="G380" i="125" s="1"/>
  <c r="U301" i="124"/>
  <c r="V301" i="124" s="1"/>
  <c r="G301" i="124" s="1"/>
  <c r="U364" i="124"/>
  <c r="V364" i="124"/>
  <c r="G364" i="124" s="1"/>
  <c r="U172" i="124"/>
  <c r="V172" i="124"/>
  <c r="G172" i="124"/>
  <c r="U176" i="124"/>
  <c r="V176" i="124" s="1"/>
  <c r="G176" i="124" s="1"/>
  <c r="U222" i="124"/>
  <c r="V222" i="124" s="1"/>
  <c r="G222" i="124" s="1"/>
  <c r="U411" i="124"/>
  <c r="V411" i="124"/>
  <c r="G411" i="124" s="1"/>
  <c r="U318" i="124"/>
  <c r="V318" i="124"/>
  <c r="G318" i="124"/>
  <c r="U337" i="124"/>
  <c r="V337" i="124" s="1"/>
  <c r="G337" i="124" s="1"/>
  <c r="U341" i="124"/>
  <c r="V341" i="124" s="1"/>
  <c r="G341" i="124" s="1"/>
  <c r="U362" i="124"/>
  <c r="V362" i="124"/>
  <c r="G362" i="124" s="1"/>
  <c r="U379" i="124"/>
  <c r="V379" i="124"/>
  <c r="G379" i="124"/>
  <c r="U305" i="124"/>
  <c r="V305" i="124" s="1"/>
  <c r="G305" i="124" s="1"/>
  <c r="U368" i="124"/>
  <c r="V368" i="124" s="1"/>
  <c r="G368" i="124" s="1"/>
  <c r="U255" i="124"/>
  <c r="V255" i="124"/>
  <c r="G255" i="124" s="1"/>
  <c r="U284" i="124"/>
  <c r="V284" i="124"/>
  <c r="G284" i="124"/>
  <c r="U279" i="124"/>
  <c r="V279" i="124" s="1"/>
  <c r="G279" i="124" s="1"/>
  <c r="U384" i="124"/>
  <c r="V384" i="124" s="1"/>
  <c r="G384" i="124" s="1"/>
  <c r="U426" i="124"/>
  <c r="V426" i="124"/>
  <c r="G426" i="124" s="1"/>
  <c r="U233" i="124"/>
  <c r="V233" i="124"/>
  <c r="G233" i="124"/>
  <c r="U258" i="124"/>
  <c r="V258" i="124" s="1"/>
  <c r="G258" i="124" s="1"/>
  <c r="U387" i="124"/>
  <c r="V387" i="124" s="1"/>
  <c r="G387" i="124" s="1"/>
  <c r="U321" i="124"/>
  <c r="V321" i="124"/>
  <c r="G321" i="124" s="1"/>
  <c r="U342" i="124"/>
  <c r="V342" i="124"/>
  <c r="G342" i="124"/>
  <c r="U346" i="124"/>
  <c r="V346" i="124" s="1"/>
  <c r="G346" i="124" s="1"/>
  <c r="U367" i="124"/>
  <c r="V367" i="124" s="1"/>
  <c r="G367" i="124" s="1"/>
  <c r="U383" i="124"/>
  <c r="V383" i="124"/>
  <c r="G383" i="124" s="1"/>
  <c r="U400" i="124"/>
  <c r="V400" i="124"/>
  <c r="G400" i="124"/>
  <c r="U421" i="124"/>
  <c r="V421" i="124" s="1"/>
  <c r="G421" i="124" s="1"/>
  <c r="U425" i="124"/>
  <c r="V425" i="124" s="1"/>
  <c r="G425" i="124" s="1"/>
  <c r="U429" i="124"/>
  <c r="V429" i="124"/>
  <c r="G429" i="124" s="1"/>
  <c r="U339" i="124"/>
  <c r="V339" i="124"/>
  <c r="G339" i="124"/>
  <c r="U281" i="124"/>
  <c r="V281" i="124" s="1"/>
  <c r="G281" i="124" s="1"/>
  <c r="U377" i="124"/>
  <c r="U239" i="124"/>
  <c r="V239" i="124"/>
  <c r="G239" i="124" s="1"/>
  <c r="U240" i="124"/>
  <c r="V240" i="124"/>
  <c r="G240" i="124"/>
  <c r="U323" i="124"/>
  <c r="V323" i="124" s="1"/>
  <c r="G323" i="124" s="1"/>
  <c r="U357" i="124"/>
  <c r="V357" i="124" s="1"/>
  <c r="G357" i="124" s="1"/>
  <c r="U385" i="124"/>
  <c r="V385" i="124"/>
  <c r="G385" i="124" s="1"/>
  <c r="U398" i="124"/>
  <c r="V398" i="124"/>
  <c r="G398" i="124"/>
  <c r="U406" i="124"/>
  <c r="V406" i="124" s="1"/>
  <c r="G406" i="124" s="1"/>
  <c r="U410" i="124"/>
  <c r="V410" i="124" s="1"/>
  <c r="G410" i="124" s="1"/>
  <c r="U235" i="124"/>
  <c r="V235" i="124"/>
  <c r="G235" i="124" s="1"/>
  <c r="U192" i="124"/>
  <c r="V192" i="124"/>
  <c r="G192" i="124"/>
  <c r="U196" i="124"/>
  <c r="V196" i="124" s="1"/>
  <c r="G196" i="124" s="1"/>
  <c r="U200" i="124"/>
  <c r="V200" i="124" s="1"/>
  <c r="G200" i="124" s="1"/>
  <c r="U213" i="124"/>
  <c r="V213" i="124"/>
  <c r="G213" i="124" s="1"/>
  <c r="U221" i="124"/>
  <c r="V221" i="124"/>
  <c r="G221" i="124"/>
  <c r="U299" i="124"/>
  <c r="V299" i="124" s="1"/>
  <c r="G299" i="124" s="1"/>
  <c r="U324" i="124"/>
  <c r="V324" i="124" s="1"/>
  <c r="G324" i="124" s="1"/>
  <c r="U365" i="124"/>
  <c r="V365" i="124"/>
  <c r="G365" i="124" s="1"/>
  <c r="U381" i="124"/>
  <c r="V381" i="124"/>
  <c r="G381" i="124"/>
  <c r="U404" i="124"/>
  <c r="V404" i="124" s="1"/>
  <c r="G404" i="124" s="1"/>
  <c r="U408" i="124"/>
  <c r="V408" i="124" s="1"/>
  <c r="G408" i="124" s="1"/>
  <c r="U428" i="124"/>
  <c r="V428" i="124"/>
  <c r="G428" i="124" s="1"/>
  <c r="U238" i="124"/>
  <c r="V238" i="124"/>
  <c r="G238" i="124"/>
  <c r="U242" i="124"/>
  <c r="V242" i="124" s="1"/>
  <c r="G242" i="124" s="1"/>
  <c r="U259" i="124"/>
  <c r="V259" i="124" s="1"/>
  <c r="G259" i="124" s="1"/>
  <c r="U263" i="124"/>
  <c r="V263" i="124"/>
  <c r="G263" i="124" s="1"/>
  <c r="U276" i="124"/>
  <c r="V276" i="124"/>
  <c r="G276" i="124"/>
  <c r="U366" i="124"/>
  <c r="V366" i="124" s="1"/>
  <c r="G366" i="124" s="1"/>
  <c r="U389" i="124"/>
  <c r="V389" i="124" s="1"/>
  <c r="G389" i="124" s="1"/>
  <c r="U402" i="124"/>
  <c r="V402" i="124"/>
  <c r="G402" i="124" s="1"/>
  <c r="U422" i="124"/>
  <c r="V422" i="124"/>
  <c r="G422" i="124"/>
  <c r="U177" i="124"/>
  <c r="V177" i="124" s="1"/>
  <c r="G177" i="124" s="1"/>
  <c r="U215" i="124"/>
  <c r="V215" i="124" s="1"/>
  <c r="G215" i="124" s="1"/>
  <c r="U322" i="124"/>
  <c r="V322" i="124"/>
  <c r="G322" i="124" s="1"/>
  <c r="U326" i="124"/>
  <c r="V326" i="124"/>
  <c r="G326" i="124"/>
  <c r="U343" i="124"/>
  <c r="V343" i="124" s="1"/>
  <c r="G343" i="124" s="1"/>
  <c r="U347" i="124"/>
  <c r="V347" i="124" s="1"/>
  <c r="G347" i="124" s="1"/>
  <c r="U360" i="124"/>
  <c r="V360" i="124"/>
  <c r="G360" i="124" s="1"/>
  <c r="U376" i="124"/>
  <c r="V376" i="124"/>
  <c r="G376" i="124"/>
  <c r="U399" i="124"/>
  <c r="V399" i="124" s="1"/>
  <c r="G399" i="124" s="1"/>
  <c r="U419" i="124"/>
  <c r="U423" i="124"/>
  <c r="V423" i="124"/>
  <c r="G423" i="124" s="1"/>
  <c r="U430" i="124"/>
  <c r="V430" i="124"/>
  <c r="G430" i="124"/>
  <c r="U278" i="124"/>
  <c r="V278" i="124" s="1"/>
  <c r="G278" i="124" s="1"/>
  <c r="U302" i="124"/>
  <c r="V302" i="124" s="1"/>
  <c r="G302" i="124" s="1"/>
  <c r="U407" i="124"/>
  <c r="V407" i="124"/>
  <c r="G407" i="124" s="1"/>
  <c r="U427" i="124"/>
  <c r="V427" i="124"/>
  <c r="G427" i="124"/>
  <c r="U431" i="124"/>
  <c r="V431" i="124" s="1"/>
  <c r="G431" i="124" s="1"/>
  <c r="U27" i="124"/>
  <c r="V27" i="124" s="1"/>
  <c r="G27" i="124" s="1"/>
  <c r="U178" i="124"/>
  <c r="V178" i="124"/>
  <c r="G178" i="124" s="1"/>
  <c r="U195" i="124"/>
  <c r="V195" i="124"/>
  <c r="G195" i="124"/>
  <c r="U199" i="124"/>
  <c r="V199" i="124" s="1"/>
  <c r="G199" i="124" s="1"/>
  <c r="U216" i="124"/>
  <c r="V216" i="124" s="1"/>
  <c r="G216" i="124" s="1"/>
  <c r="U220" i="124"/>
  <c r="V220" i="124"/>
  <c r="G220" i="124" s="1"/>
  <c r="U174" i="124"/>
  <c r="V174" i="124"/>
  <c r="G174" i="124"/>
  <c r="U212" i="124"/>
  <c r="V212" i="124" s="1"/>
  <c r="G212" i="124" s="1"/>
  <c r="U219" i="124"/>
  <c r="V219" i="124" s="1"/>
  <c r="G219" i="124" s="1"/>
  <c r="U231" i="124"/>
  <c r="V231" i="124"/>
  <c r="G231" i="124" s="1"/>
  <c r="U303" i="124"/>
  <c r="V303" i="124"/>
  <c r="G303" i="124"/>
  <c r="U315" i="124"/>
  <c r="V315" i="124" s="1"/>
  <c r="G315" i="124" s="1"/>
  <c r="U335" i="124"/>
  <c r="U405" i="124"/>
  <c r="V405" i="124"/>
  <c r="G405" i="124" s="1"/>
  <c r="U420" i="124"/>
  <c r="V420" i="124"/>
  <c r="G420" i="124"/>
  <c r="U175" i="124"/>
  <c r="V175" i="124" s="1"/>
  <c r="G175" i="124" s="1"/>
  <c r="U232" i="124"/>
  <c r="U316" i="124"/>
  <c r="V316" i="124"/>
  <c r="G316" i="124" s="1"/>
  <c r="U336" i="124"/>
  <c r="V336" i="124"/>
  <c r="G336" i="124"/>
  <c r="U356" i="124"/>
  <c r="V356" i="124" s="1"/>
  <c r="G356" i="124" s="1"/>
  <c r="U363" i="124"/>
  <c r="V363" i="124" s="1"/>
  <c r="G363" i="124" s="1"/>
  <c r="U378" i="124"/>
  <c r="V378" i="124"/>
  <c r="G378" i="124" s="1"/>
  <c r="U409" i="124"/>
  <c r="V409" i="124"/>
  <c r="G409" i="124"/>
  <c r="U424" i="124"/>
  <c r="V424" i="124" s="1"/>
  <c r="G424" i="124" s="1"/>
  <c r="U25" i="124"/>
  <c r="V25" i="124" s="1"/>
  <c r="G25" i="124" s="1"/>
  <c r="U29" i="124"/>
  <c r="V29" i="124"/>
  <c r="G29" i="124" s="1"/>
  <c r="U33" i="124"/>
  <c r="V33" i="124"/>
  <c r="G33" i="124"/>
  <c r="U46" i="124"/>
  <c r="V46" i="124" s="1"/>
  <c r="G46" i="124" s="1"/>
  <c r="U50" i="124"/>
  <c r="V50" i="124" s="1"/>
  <c r="G50" i="124" s="1"/>
  <c r="U54" i="124"/>
  <c r="V54" i="124"/>
  <c r="G54" i="124" s="1"/>
  <c r="U67" i="124"/>
  <c r="V67" i="124"/>
  <c r="G67" i="124"/>
  <c r="U71" i="124"/>
  <c r="V71" i="124" s="1"/>
  <c r="G71" i="124" s="1"/>
  <c r="U75" i="124"/>
  <c r="V75" i="124" s="1"/>
  <c r="G75" i="124" s="1"/>
  <c r="U88" i="124"/>
  <c r="V88" i="124"/>
  <c r="G88" i="124" s="1"/>
  <c r="U92" i="124"/>
  <c r="V92" i="124"/>
  <c r="G92" i="124"/>
  <c r="U96" i="124"/>
  <c r="V96" i="124" s="1"/>
  <c r="G96" i="124" s="1"/>
  <c r="U109" i="124"/>
  <c r="U113" i="124"/>
  <c r="V113" i="124"/>
  <c r="G113" i="124" s="1"/>
  <c r="U117" i="124"/>
  <c r="V117" i="124"/>
  <c r="G117" i="124"/>
  <c r="U130" i="124"/>
  <c r="V130" i="124" s="1"/>
  <c r="G130" i="124" s="1"/>
  <c r="U134" i="124"/>
  <c r="V134" i="124" s="1"/>
  <c r="G134" i="124" s="1"/>
  <c r="U138" i="124"/>
  <c r="V138" i="124"/>
  <c r="G138" i="124" s="1"/>
  <c r="U151" i="124"/>
  <c r="V151" i="124"/>
  <c r="G151" i="124"/>
  <c r="U155" i="124"/>
  <c r="V155" i="124" s="1"/>
  <c r="G155" i="124" s="1"/>
  <c r="U159" i="124"/>
  <c r="V159" i="124" s="1"/>
  <c r="G159" i="124" s="1"/>
  <c r="U179" i="124"/>
  <c r="V179" i="124"/>
  <c r="G179" i="124" s="1"/>
  <c r="U217" i="124"/>
  <c r="V217" i="124"/>
  <c r="G217" i="124"/>
  <c r="U236" i="124"/>
  <c r="V236" i="124" s="1"/>
  <c r="G236" i="124" s="1"/>
  <c r="U260" i="124"/>
  <c r="V260" i="124" s="1"/>
  <c r="G260" i="124" s="1"/>
  <c r="U280" i="124"/>
  <c r="V280" i="124"/>
  <c r="G280" i="124" s="1"/>
  <c r="U300" i="124"/>
  <c r="V300" i="124"/>
  <c r="G300" i="124"/>
  <c r="U320" i="124"/>
  <c r="V320" i="124" s="1"/>
  <c r="G320" i="124" s="1"/>
  <c r="U344" i="124"/>
  <c r="V344" i="124" s="1"/>
  <c r="G344" i="124" s="1"/>
  <c r="U388" i="124"/>
  <c r="V388" i="124"/>
  <c r="G388" i="124" s="1"/>
  <c r="U403" i="124"/>
  <c r="V403" i="124"/>
  <c r="G403" i="124"/>
  <c r="U418" i="124"/>
  <c r="V418" i="124" s="1"/>
  <c r="G418" i="124" s="1"/>
  <c r="U261" i="124"/>
  <c r="V261" i="124"/>
  <c r="G261" i="124"/>
  <c r="U345" i="124"/>
  <c r="V345" i="124" s="1"/>
  <c r="G345" i="124" s="1"/>
  <c r="U180" i="124"/>
  <c r="V180" i="124" s="1"/>
  <c r="G180" i="124" s="1"/>
  <c r="U193" i="124"/>
  <c r="V193" i="124"/>
  <c r="G193" i="124" s="1"/>
  <c r="U197" i="124"/>
  <c r="V197" i="124"/>
  <c r="G197" i="124"/>
  <c r="U201" i="124"/>
  <c r="V201" i="124" s="1"/>
  <c r="G201" i="124" s="1"/>
  <c r="U214" i="124"/>
  <c r="V214" i="124" s="1"/>
  <c r="G214" i="124" s="1"/>
  <c r="U237" i="124"/>
  <c r="V237" i="124"/>
  <c r="G237" i="124" s="1"/>
  <c r="U257" i="124"/>
  <c r="V257" i="124"/>
  <c r="G257" i="124"/>
  <c r="U173" i="124"/>
  <c r="V173" i="124" s="1"/>
  <c r="G173" i="124" s="1"/>
  <c r="U194" i="124"/>
  <c r="V194" i="124" s="1"/>
  <c r="G194" i="124" s="1"/>
  <c r="U198" i="124"/>
  <c r="V198" i="124"/>
  <c r="G198" i="124" s="1"/>
  <c r="U218" i="124"/>
  <c r="V218" i="124"/>
  <c r="G218" i="124"/>
  <c r="U234" i="124"/>
  <c r="V234" i="124" s="1"/>
  <c r="G234" i="124" s="1"/>
  <c r="U282" i="124"/>
  <c r="V282" i="124" s="1"/>
  <c r="G282" i="124" s="1"/>
  <c r="U314" i="124"/>
  <c r="V314" i="124"/>
  <c r="G314" i="124" s="1"/>
  <c r="U358" i="124"/>
  <c r="V358" i="124"/>
  <c r="G358" i="124"/>
  <c r="U386" i="124"/>
  <c r="V386" i="124" s="1"/>
  <c r="G386" i="124" s="1"/>
  <c r="U401" i="124"/>
  <c r="V401" i="124" s="1"/>
  <c r="G401" i="124" s="1"/>
  <c r="U432" i="124"/>
  <c r="V432" i="124"/>
  <c r="G432" i="124" s="1"/>
  <c r="U70" i="124"/>
  <c r="V70" i="124"/>
  <c r="G70" i="124"/>
  <c r="U115" i="124"/>
  <c r="V115" i="124" s="1"/>
  <c r="G115" i="124" s="1"/>
  <c r="U136" i="124"/>
  <c r="V136" i="124" s="1"/>
  <c r="G136" i="124" s="1"/>
  <c r="U157" i="124"/>
  <c r="V157" i="124"/>
  <c r="G157" i="124" s="1"/>
  <c r="U47" i="124"/>
  <c r="V47" i="124"/>
  <c r="G47" i="124"/>
  <c r="U68" i="124"/>
  <c r="V68" i="124" s="1"/>
  <c r="G68" i="124" s="1"/>
  <c r="U89" i="124"/>
  <c r="V89" i="124" s="1"/>
  <c r="G89" i="124" s="1"/>
  <c r="U110" i="124"/>
  <c r="V110" i="124"/>
  <c r="G110" i="124" s="1"/>
  <c r="U131" i="124"/>
  <c r="V131" i="124"/>
  <c r="G131" i="124"/>
  <c r="U152" i="124"/>
  <c r="V152" i="124" s="1"/>
  <c r="G152" i="124" s="1"/>
  <c r="U95" i="124"/>
  <c r="V95" i="124" s="1"/>
  <c r="G95" i="124" s="1"/>
  <c r="U116" i="124"/>
  <c r="V116" i="124"/>
  <c r="G116" i="124" s="1"/>
  <c r="U137" i="124"/>
  <c r="V137" i="124"/>
  <c r="G137" i="124"/>
  <c r="U150" i="124"/>
  <c r="V150" i="124" s="1"/>
  <c r="G150" i="124" s="1"/>
  <c r="U158" i="124"/>
  <c r="V158" i="124" s="1"/>
  <c r="G158" i="124" s="1"/>
  <c r="U32" i="124"/>
  <c r="V32" i="124"/>
  <c r="G32" i="124" s="1"/>
  <c r="U53" i="124"/>
  <c r="V53" i="124"/>
  <c r="G53" i="124"/>
  <c r="U74" i="124"/>
  <c r="V74" i="124" s="1"/>
  <c r="G74" i="124" s="1"/>
  <c r="U48" i="124"/>
  <c r="V48" i="124" s="1"/>
  <c r="G48" i="124" s="1"/>
  <c r="U111" i="124"/>
  <c r="V111" i="124"/>
  <c r="G111" i="124" s="1"/>
  <c r="U132" i="124"/>
  <c r="V132" i="124"/>
  <c r="G132" i="124"/>
  <c r="U153" i="124"/>
  <c r="V153" i="124" s="1"/>
  <c r="G153" i="124" s="1"/>
  <c r="U69" i="124"/>
  <c r="U90" i="124"/>
  <c r="V90" i="124"/>
  <c r="G90" i="124" s="1"/>
  <c r="U30" i="124"/>
  <c r="V30" i="124"/>
  <c r="G30" i="124"/>
  <c r="U51" i="124"/>
  <c r="V51" i="124" s="1"/>
  <c r="G51" i="124" s="1"/>
  <c r="U72" i="124"/>
  <c r="V72" i="124" s="1"/>
  <c r="G72" i="124" s="1"/>
  <c r="U93" i="124"/>
  <c r="V93" i="124"/>
  <c r="G93" i="124" s="1"/>
  <c r="U114" i="124"/>
  <c r="V114" i="124"/>
  <c r="G114" i="124"/>
  <c r="U135" i="124"/>
  <c r="V135" i="124" s="1"/>
  <c r="G135" i="124" s="1"/>
  <c r="U148" i="124"/>
  <c r="U156" i="124"/>
  <c r="V156" i="124"/>
  <c r="G156" i="124" s="1"/>
  <c r="U49" i="124"/>
  <c r="V49" i="124"/>
  <c r="G49" i="124"/>
  <c r="U91" i="124"/>
  <c r="V91" i="124" s="1"/>
  <c r="G91" i="124" s="1"/>
  <c r="U112" i="124"/>
  <c r="V112" i="124" s="1"/>
  <c r="G112" i="124" s="1"/>
  <c r="U133" i="124"/>
  <c r="V133" i="124"/>
  <c r="G133" i="124" s="1"/>
  <c r="U154" i="124"/>
  <c r="V154" i="124"/>
  <c r="G154" i="124"/>
  <c r="U28" i="124"/>
  <c r="V28" i="124" s="1"/>
  <c r="G28" i="124" s="1"/>
  <c r="U26" i="124"/>
  <c r="V26" i="124" s="1"/>
  <c r="G26" i="124" s="1"/>
  <c r="U31" i="124"/>
  <c r="V31" i="124"/>
  <c r="G31" i="124" s="1"/>
  <c r="U52" i="124"/>
  <c r="V52" i="124"/>
  <c r="G52" i="124"/>
  <c r="U73" i="124"/>
  <c r="V73" i="124" s="1"/>
  <c r="G73" i="124" s="1"/>
  <c r="U94" i="124"/>
  <c r="V94" i="124" s="1"/>
  <c r="G94" i="124" s="1"/>
  <c r="U149" i="124"/>
  <c r="V149" i="124"/>
  <c r="G149" i="124" s="1"/>
  <c r="U243" i="124"/>
  <c r="V243" i="124"/>
  <c r="G243" i="124"/>
  <c r="U264" i="124"/>
  <c r="V264" i="124" s="1"/>
  <c r="G264" i="124" s="1"/>
  <c r="U285" i="124"/>
  <c r="V285" i="124" s="1"/>
  <c r="G285" i="124" s="1"/>
  <c r="U306" i="124"/>
  <c r="V306" i="124"/>
  <c r="G306" i="124" s="1"/>
  <c r="U327" i="124"/>
  <c r="V327" i="124"/>
  <c r="G327" i="124"/>
  <c r="U348" i="124"/>
  <c r="V348" i="124" s="1"/>
  <c r="G348" i="124" s="1"/>
  <c r="U369" i="124"/>
  <c r="V369" i="124" s="1"/>
  <c r="G369" i="124" s="1"/>
  <c r="U390" i="124"/>
  <c r="V390" i="124"/>
  <c r="G390" i="124" s="1"/>
  <c r="U241" i="124"/>
  <c r="V241" i="124"/>
  <c r="G241" i="124"/>
  <c r="U262" i="124"/>
  <c r="V262" i="124" s="1"/>
  <c r="G262" i="124" s="1"/>
  <c r="U283" i="124"/>
  <c r="V283" i="124" s="1"/>
  <c r="G283" i="124" s="1"/>
  <c r="U304" i="124"/>
  <c r="V304" i="124"/>
  <c r="G304" i="124" s="1"/>
  <c r="U325" i="124"/>
  <c r="V325" i="124"/>
  <c r="G325" i="124"/>
  <c r="U256" i="124"/>
  <c r="V256" i="124" s="1"/>
  <c r="G256" i="124" s="1"/>
  <c r="U277" i="124"/>
  <c r="V277" i="124" s="1"/>
  <c r="G277" i="124" s="1"/>
  <c r="U298" i="124"/>
  <c r="V298" i="124"/>
  <c r="G298" i="124" s="1"/>
  <c r="U319" i="124"/>
  <c r="V319" i="124"/>
  <c r="G319" i="124"/>
  <c r="U340" i="124"/>
  <c r="V340" i="124" s="1"/>
  <c r="G340" i="124" s="1"/>
  <c r="U361" i="124"/>
  <c r="V361" i="124" s="1"/>
  <c r="G361" i="124" s="1"/>
  <c r="U382" i="124"/>
  <c r="V382" i="124"/>
  <c r="G382" i="124" s="1"/>
  <c r="U313" i="124"/>
  <c r="U334" i="124"/>
  <c r="V334" i="124"/>
  <c r="G334" i="124" s="1"/>
  <c r="U355" i="124"/>
  <c r="V355" i="124"/>
  <c r="G355" i="124"/>
  <c r="U397" i="124"/>
  <c r="U254" i="124"/>
  <c r="V254" i="124"/>
  <c r="G254" i="124"/>
  <c r="U275" i="124"/>
  <c r="V275" i="124" s="1"/>
  <c r="G275" i="124" s="1"/>
  <c r="U317" i="124"/>
  <c r="V317" i="124" s="1"/>
  <c r="G317" i="124" s="1"/>
  <c r="U338" i="124"/>
  <c r="V338" i="124"/>
  <c r="G338" i="124" s="1"/>
  <c r="U359" i="124"/>
  <c r="V359" i="124"/>
  <c r="G359" i="124"/>
  <c r="U380" i="124"/>
  <c r="V380" i="124" s="1"/>
  <c r="G380" i="124" s="1"/>
  <c r="T432" i="123"/>
  <c r="S432" i="123"/>
  <c r="T431" i="123"/>
  <c r="S431" i="123"/>
  <c r="T430" i="123"/>
  <c r="U430" i="123" s="1"/>
  <c r="V430" i="123" s="1"/>
  <c r="G430" i="123" s="1"/>
  <c r="S430" i="123"/>
  <c r="T429" i="123"/>
  <c r="S429" i="123"/>
  <c r="T428" i="123"/>
  <c r="S428" i="123"/>
  <c r="T427" i="123"/>
  <c r="S427" i="123"/>
  <c r="T426" i="123"/>
  <c r="U426" i="123" s="1"/>
  <c r="V426" i="123" s="1"/>
  <c r="S426" i="123"/>
  <c r="T425" i="123"/>
  <c r="S425" i="123"/>
  <c r="T424" i="123"/>
  <c r="U424" i="123" s="1"/>
  <c r="V424" i="123" s="1"/>
  <c r="G424" i="123" s="1"/>
  <c r="S424" i="123"/>
  <c r="T423" i="123"/>
  <c r="S423" i="123"/>
  <c r="T422" i="123"/>
  <c r="U422" i="123" s="1"/>
  <c r="S422" i="123"/>
  <c r="T421" i="123"/>
  <c r="S421" i="123"/>
  <c r="T420" i="123"/>
  <c r="U420" i="123" s="1"/>
  <c r="V420" i="123" s="1"/>
  <c r="G420" i="123" s="1"/>
  <c r="S420" i="123"/>
  <c r="T419" i="123"/>
  <c r="S419" i="123"/>
  <c r="T418" i="123"/>
  <c r="U418" i="123" s="1"/>
  <c r="S418" i="123"/>
  <c r="T414" i="123"/>
  <c r="S414" i="123"/>
  <c r="T411" i="123"/>
  <c r="U411" i="123" s="1"/>
  <c r="V411" i="123" s="1"/>
  <c r="S411" i="123"/>
  <c r="T410" i="123"/>
  <c r="S410" i="123"/>
  <c r="U410" i="123"/>
  <c r="V410" i="123" s="1"/>
  <c r="G410" i="123" s="1"/>
  <c r="T409" i="123"/>
  <c r="S409" i="123"/>
  <c r="U409" i="123" s="1"/>
  <c r="V409" i="123" s="1"/>
  <c r="T408" i="123"/>
  <c r="S408" i="123"/>
  <c r="T407" i="123"/>
  <c r="S407" i="123"/>
  <c r="U407" i="123" s="1"/>
  <c r="V407" i="123" s="1"/>
  <c r="T406" i="123"/>
  <c r="S406" i="123"/>
  <c r="U406" i="123"/>
  <c r="V406" i="123"/>
  <c r="G406" i="123" s="1"/>
  <c r="T405" i="123"/>
  <c r="S405" i="123"/>
  <c r="T404" i="123"/>
  <c r="S404" i="123"/>
  <c r="T403" i="123"/>
  <c r="S403" i="123"/>
  <c r="T402" i="123"/>
  <c r="S402" i="123"/>
  <c r="T401" i="123"/>
  <c r="S401" i="123"/>
  <c r="T400" i="123"/>
  <c r="U400" i="123" s="1"/>
  <c r="V400" i="123" s="1"/>
  <c r="S400" i="123"/>
  <c r="T399" i="123"/>
  <c r="S399" i="123"/>
  <c r="T398" i="123"/>
  <c r="S398" i="123"/>
  <c r="T397" i="123"/>
  <c r="S397" i="123"/>
  <c r="T393" i="123"/>
  <c r="S393" i="123"/>
  <c r="T390" i="123"/>
  <c r="S390" i="123"/>
  <c r="T389" i="123"/>
  <c r="U389" i="123" s="1"/>
  <c r="S389" i="123"/>
  <c r="T388" i="123"/>
  <c r="S388" i="123"/>
  <c r="T387" i="123"/>
  <c r="S387" i="123"/>
  <c r="T386" i="123"/>
  <c r="S386" i="123"/>
  <c r="T385" i="123"/>
  <c r="U385" i="123" s="1"/>
  <c r="V385" i="123" s="1"/>
  <c r="G385" i="123" s="1"/>
  <c r="S385" i="123"/>
  <c r="T384" i="123"/>
  <c r="S384" i="123"/>
  <c r="T383" i="123"/>
  <c r="U383" i="123" s="1"/>
  <c r="V383" i="123" s="1"/>
  <c r="S383" i="123"/>
  <c r="T382" i="123"/>
  <c r="S382" i="123"/>
  <c r="T381" i="123"/>
  <c r="U381" i="123" s="1"/>
  <c r="V381" i="123" s="1"/>
  <c r="S381" i="123"/>
  <c r="T380" i="123"/>
  <c r="S380" i="123"/>
  <c r="T379" i="123"/>
  <c r="U379" i="123" s="1"/>
  <c r="S379" i="123"/>
  <c r="T378" i="123"/>
  <c r="S378" i="123"/>
  <c r="T377" i="123"/>
  <c r="U377" i="123" s="1"/>
  <c r="V377" i="123" s="1"/>
  <c r="G377" i="123" s="1"/>
  <c r="S377" i="123"/>
  <c r="T376" i="123"/>
  <c r="S376" i="123"/>
  <c r="T372" i="123"/>
  <c r="S372" i="123"/>
  <c r="T369" i="123"/>
  <c r="S369" i="123"/>
  <c r="T368" i="123"/>
  <c r="S368" i="123"/>
  <c r="T367" i="123"/>
  <c r="S367" i="123"/>
  <c r="T366" i="123"/>
  <c r="S366" i="123"/>
  <c r="T365" i="123"/>
  <c r="S365" i="123"/>
  <c r="T364" i="123"/>
  <c r="U364" i="123" s="1"/>
  <c r="S364" i="123"/>
  <c r="T363" i="123"/>
  <c r="S363" i="123"/>
  <c r="T362" i="123"/>
  <c r="U362" i="123" s="1"/>
  <c r="S362" i="123"/>
  <c r="T361" i="123"/>
  <c r="S361" i="123"/>
  <c r="T360" i="123"/>
  <c r="U360" i="123" s="1"/>
  <c r="S360" i="123"/>
  <c r="T359" i="123"/>
  <c r="S359" i="123"/>
  <c r="T358" i="123"/>
  <c r="S358" i="123"/>
  <c r="T357" i="123"/>
  <c r="S357" i="123"/>
  <c r="T356" i="123"/>
  <c r="U356" i="123" s="1"/>
  <c r="V356" i="123" s="1"/>
  <c r="S356" i="123"/>
  <c r="T355" i="123"/>
  <c r="S355" i="123"/>
  <c r="T351" i="123"/>
  <c r="S351" i="123"/>
  <c r="T348" i="123"/>
  <c r="S348" i="123"/>
  <c r="T347" i="123"/>
  <c r="S347" i="123"/>
  <c r="T346" i="123"/>
  <c r="S346" i="123"/>
  <c r="T345" i="123"/>
  <c r="S345" i="123"/>
  <c r="T344" i="123"/>
  <c r="S344" i="123"/>
  <c r="T343" i="123"/>
  <c r="S343" i="123"/>
  <c r="T342" i="123"/>
  <c r="S342" i="123"/>
  <c r="T341" i="123"/>
  <c r="S341" i="123"/>
  <c r="T340" i="123"/>
  <c r="S340" i="123"/>
  <c r="T339" i="123"/>
  <c r="U339" i="123" s="1"/>
  <c r="V339" i="123" s="1"/>
  <c r="S339" i="123"/>
  <c r="T338" i="123"/>
  <c r="S338" i="123"/>
  <c r="T337" i="123"/>
  <c r="S337" i="123"/>
  <c r="T336" i="123"/>
  <c r="S336" i="123"/>
  <c r="T335" i="123"/>
  <c r="U335" i="123" s="1"/>
  <c r="V335" i="123" s="1"/>
  <c r="S335" i="123"/>
  <c r="T334" i="123"/>
  <c r="S334" i="123"/>
  <c r="T330" i="123"/>
  <c r="S330" i="123"/>
  <c r="T327" i="123"/>
  <c r="S327" i="123"/>
  <c r="T326" i="123"/>
  <c r="U326" i="123" s="1"/>
  <c r="V326" i="123" s="1"/>
  <c r="G326" i="123" s="1"/>
  <c r="S326" i="123"/>
  <c r="T325" i="123"/>
  <c r="S325" i="123"/>
  <c r="T324" i="123"/>
  <c r="U324" i="123" s="1"/>
  <c r="V324" i="123" s="1"/>
  <c r="G324" i="123" s="1"/>
  <c r="S324" i="123"/>
  <c r="T323" i="123"/>
  <c r="S323" i="123"/>
  <c r="T322" i="123"/>
  <c r="U322" i="123" s="1"/>
  <c r="V322" i="123" s="1"/>
  <c r="S322" i="123"/>
  <c r="T321" i="123"/>
  <c r="S321" i="123"/>
  <c r="T320" i="123"/>
  <c r="S320" i="123"/>
  <c r="T319" i="123"/>
  <c r="S319" i="123"/>
  <c r="T318" i="123"/>
  <c r="U318" i="123" s="1"/>
  <c r="S318" i="123"/>
  <c r="T317" i="123"/>
  <c r="S317" i="123"/>
  <c r="T316" i="123"/>
  <c r="U316" i="123" s="1"/>
  <c r="V316" i="123" s="1"/>
  <c r="G316" i="123" s="1"/>
  <c r="S316" i="123"/>
  <c r="T315" i="123"/>
  <c r="S315" i="123"/>
  <c r="T314" i="123"/>
  <c r="U314" i="123" s="1"/>
  <c r="S314" i="123"/>
  <c r="T313" i="123"/>
  <c r="S313" i="123"/>
  <c r="T309" i="123"/>
  <c r="S309" i="123"/>
  <c r="T306" i="123"/>
  <c r="S306" i="123"/>
  <c r="T305" i="123"/>
  <c r="U305" i="123" s="1"/>
  <c r="V305" i="123" s="1"/>
  <c r="S305" i="123"/>
  <c r="T304" i="123"/>
  <c r="S304" i="123"/>
  <c r="T303" i="123"/>
  <c r="U303" i="123" s="1"/>
  <c r="V303" i="123" s="1"/>
  <c r="G303" i="123" s="1"/>
  <c r="S303" i="123"/>
  <c r="T302" i="123"/>
  <c r="S302" i="123"/>
  <c r="T301" i="123"/>
  <c r="U301" i="123" s="1"/>
  <c r="S301" i="123"/>
  <c r="T300" i="123"/>
  <c r="S300" i="123"/>
  <c r="T299" i="123"/>
  <c r="U299" i="123" s="1"/>
  <c r="V299" i="123" s="1"/>
  <c r="S299" i="123"/>
  <c r="T298" i="123"/>
  <c r="S298" i="123"/>
  <c r="T297" i="123"/>
  <c r="U297" i="123" s="1"/>
  <c r="V297" i="123" s="1"/>
  <c r="G297" i="123" s="1"/>
  <c r="S297" i="123"/>
  <c r="T296" i="123"/>
  <c r="S296" i="123"/>
  <c r="T295" i="123"/>
  <c r="U295" i="123" s="1"/>
  <c r="V295" i="123" s="1"/>
  <c r="G295" i="123" s="1"/>
  <c r="S295" i="123"/>
  <c r="T294" i="123"/>
  <c r="S294" i="123"/>
  <c r="T293" i="123"/>
  <c r="S293" i="123"/>
  <c r="T292" i="123"/>
  <c r="S292" i="123"/>
  <c r="T288" i="123"/>
  <c r="S288" i="123"/>
  <c r="V279" i="123"/>
  <c r="G279" i="123"/>
  <c r="T264" i="123"/>
  <c r="U264" i="123" s="1"/>
  <c r="S264" i="123"/>
  <c r="T263" i="123"/>
  <c r="S263" i="123"/>
  <c r="T262" i="123"/>
  <c r="U262" i="123" s="1"/>
  <c r="V262" i="123" s="1"/>
  <c r="G262" i="123" s="1"/>
  <c r="S262" i="123"/>
  <c r="T261" i="123"/>
  <c r="S261" i="123"/>
  <c r="T260" i="123"/>
  <c r="U260" i="123" s="1"/>
  <c r="V260" i="123" s="1"/>
  <c r="G260" i="123" s="1"/>
  <c r="S260" i="123"/>
  <c r="T259" i="123"/>
  <c r="S259" i="123"/>
  <c r="T258" i="123"/>
  <c r="U258" i="123" s="1"/>
  <c r="V258" i="123" s="1"/>
  <c r="S258" i="123"/>
  <c r="G258" i="123"/>
  <c r="T257" i="123"/>
  <c r="S257" i="123"/>
  <c r="T256" i="123"/>
  <c r="S256" i="123"/>
  <c r="U256" i="123" s="1"/>
  <c r="V256" i="123" s="1"/>
  <c r="G256" i="123" s="1"/>
  <c r="T255" i="123"/>
  <c r="S255" i="123"/>
  <c r="T254" i="123"/>
  <c r="S254" i="123"/>
  <c r="U254" i="123" s="1"/>
  <c r="V254" i="123" s="1"/>
  <c r="G254" i="123" s="1"/>
  <c r="T253" i="123"/>
  <c r="S253" i="123"/>
  <c r="T252" i="123"/>
  <c r="S252" i="123"/>
  <c r="U252" i="123" s="1"/>
  <c r="V252" i="123" s="1"/>
  <c r="G252" i="123" s="1"/>
  <c r="T251" i="123"/>
  <c r="S251" i="123"/>
  <c r="T250" i="123"/>
  <c r="S250" i="123"/>
  <c r="U250" i="123" s="1"/>
  <c r="V250" i="123" s="1"/>
  <c r="G250" i="123" s="1"/>
  <c r="T246" i="123"/>
  <c r="S246" i="123"/>
  <c r="T243" i="123"/>
  <c r="S243" i="123"/>
  <c r="T242" i="123"/>
  <c r="S242" i="123"/>
  <c r="T241" i="123"/>
  <c r="S241" i="123"/>
  <c r="U241" i="123" s="1"/>
  <c r="V241" i="123" s="1"/>
  <c r="G241" i="123" s="1"/>
  <c r="T240" i="123"/>
  <c r="S240" i="123"/>
  <c r="T239" i="123"/>
  <c r="S239" i="123"/>
  <c r="U239" i="123" s="1"/>
  <c r="T238" i="123"/>
  <c r="S238" i="123"/>
  <c r="T237" i="123"/>
  <c r="S237" i="123"/>
  <c r="T236" i="123"/>
  <c r="U236" i="123" s="1"/>
  <c r="V236" i="123" s="1"/>
  <c r="S236" i="123"/>
  <c r="T235" i="123"/>
  <c r="S235" i="123"/>
  <c r="T234" i="123"/>
  <c r="U234" i="123" s="1"/>
  <c r="V234" i="123" s="1"/>
  <c r="S234" i="123"/>
  <c r="T233" i="123"/>
  <c r="S233" i="123"/>
  <c r="T232" i="123"/>
  <c r="U232" i="123" s="1"/>
  <c r="V232" i="123" s="1"/>
  <c r="S232" i="123"/>
  <c r="T231" i="123"/>
  <c r="S231" i="123"/>
  <c r="T230" i="123"/>
  <c r="S230" i="123"/>
  <c r="T229" i="123"/>
  <c r="S229" i="123"/>
  <c r="T225" i="123"/>
  <c r="S225" i="123"/>
  <c r="T222" i="123"/>
  <c r="S222" i="123"/>
  <c r="T221" i="123"/>
  <c r="U221" i="123" s="1"/>
  <c r="V221" i="123" s="1"/>
  <c r="S221" i="123"/>
  <c r="T220" i="123"/>
  <c r="S220" i="123"/>
  <c r="T219" i="123"/>
  <c r="U219" i="123" s="1"/>
  <c r="V219" i="123" s="1"/>
  <c r="S219" i="123"/>
  <c r="T218" i="123"/>
  <c r="S218" i="123"/>
  <c r="T217" i="123"/>
  <c r="S217" i="123"/>
  <c r="T216" i="123"/>
  <c r="S216" i="123"/>
  <c r="U216" i="123"/>
  <c r="V216" i="123" s="1"/>
  <c r="G216" i="123" s="1"/>
  <c r="T215" i="123"/>
  <c r="S215" i="123"/>
  <c r="U215" i="123" s="1"/>
  <c r="V215" i="123" s="1"/>
  <c r="G215" i="123" s="1"/>
  <c r="T214" i="123"/>
  <c r="S214" i="123"/>
  <c r="T213" i="123"/>
  <c r="S213" i="123"/>
  <c r="T212" i="123"/>
  <c r="S212" i="123"/>
  <c r="T211" i="123"/>
  <c r="S211" i="123"/>
  <c r="U211" i="123" s="1"/>
  <c r="V211" i="123" s="1"/>
  <c r="T210" i="123"/>
  <c r="S210" i="123"/>
  <c r="T209" i="123"/>
  <c r="S209" i="123"/>
  <c r="U209" i="123" s="1"/>
  <c r="V209" i="123" s="1"/>
  <c r="G209" i="123" s="1"/>
  <c r="T208" i="123"/>
  <c r="S208" i="123"/>
  <c r="T204" i="123"/>
  <c r="S204" i="123"/>
  <c r="T201" i="123"/>
  <c r="S201" i="123"/>
  <c r="T200" i="123"/>
  <c r="S200" i="123"/>
  <c r="T199" i="123"/>
  <c r="S199" i="123"/>
  <c r="T198" i="123"/>
  <c r="S198" i="123"/>
  <c r="U198" i="123" s="1"/>
  <c r="V198" i="123" s="1"/>
  <c r="G198" i="123" s="1"/>
  <c r="T197" i="123"/>
  <c r="S197" i="123"/>
  <c r="T196" i="123"/>
  <c r="S196" i="123"/>
  <c r="U196" i="123" s="1"/>
  <c r="V196" i="123" s="1"/>
  <c r="T195" i="123"/>
  <c r="S195" i="123"/>
  <c r="T194" i="123"/>
  <c r="S194" i="123"/>
  <c r="U194" i="123" s="1"/>
  <c r="V194" i="123" s="1"/>
  <c r="G194" i="123" s="1"/>
  <c r="T193" i="123"/>
  <c r="S193" i="123"/>
  <c r="T192" i="123"/>
  <c r="S192" i="123"/>
  <c r="U192" i="123" s="1"/>
  <c r="V192" i="123" s="1"/>
  <c r="G192" i="123" s="1"/>
  <c r="T191" i="123"/>
  <c r="S191" i="123"/>
  <c r="T190" i="123"/>
  <c r="S190" i="123"/>
  <c r="U190" i="123" s="1"/>
  <c r="V190" i="123" s="1"/>
  <c r="T189" i="123"/>
  <c r="S189" i="123"/>
  <c r="T188" i="123"/>
  <c r="S188" i="123"/>
  <c r="U188" i="123" s="1"/>
  <c r="V188" i="123" s="1"/>
  <c r="G188" i="123" s="1"/>
  <c r="T187" i="123"/>
  <c r="S187" i="123"/>
  <c r="T183" i="123"/>
  <c r="S183" i="123"/>
  <c r="T180" i="123"/>
  <c r="S180" i="123"/>
  <c r="T179" i="123"/>
  <c r="S179" i="123"/>
  <c r="U179" i="123" s="1"/>
  <c r="V179" i="123" s="1"/>
  <c r="G179" i="123" s="1"/>
  <c r="T178" i="123"/>
  <c r="S178" i="123"/>
  <c r="T177" i="123"/>
  <c r="S177" i="123"/>
  <c r="U177" i="123" s="1"/>
  <c r="T176" i="123"/>
  <c r="S176" i="123"/>
  <c r="T175" i="123"/>
  <c r="S175" i="123"/>
  <c r="T174" i="123"/>
  <c r="S174" i="123"/>
  <c r="T173" i="123"/>
  <c r="S173" i="123"/>
  <c r="U173" i="123" s="1"/>
  <c r="V173" i="123" s="1"/>
  <c r="T172" i="123"/>
  <c r="S172" i="123"/>
  <c r="T171" i="123"/>
  <c r="S171" i="123"/>
  <c r="U171" i="123" s="1"/>
  <c r="T170" i="123"/>
  <c r="S170" i="123"/>
  <c r="T169" i="123"/>
  <c r="S169" i="123"/>
  <c r="T168" i="123"/>
  <c r="S168" i="123"/>
  <c r="T167" i="123"/>
  <c r="S167" i="123"/>
  <c r="U167" i="123" s="1"/>
  <c r="V167" i="123" s="1"/>
  <c r="G167" i="123" s="1"/>
  <c r="T166" i="123"/>
  <c r="S166" i="123"/>
  <c r="T162" i="123"/>
  <c r="S162" i="123"/>
  <c r="T159" i="123"/>
  <c r="S159" i="123"/>
  <c r="T158" i="123"/>
  <c r="S158" i="123"/>
  <c r="T157" i="123"/>
  <c r="S157" i="123"/>
  <c r="T156" i="123"/>
  <c r="S156" i="123"/>
  <c r="U156" i="123" s="1"/>
  <c r="V156" i="123" s="1"/>
  <c r="G156" i="123" s="1"/>
  <c r="T155" i="123"/>
  <c r="S155" i="123"/>
  <c r="T154" i="123"/>
  <c r="S154" i="123"/>
  <c r="U154" i="123" s="1"/>
  <c r="V154" i="123" s="1"/>
  <c r="T153" i="123"/>
  <c r="S153" i="123"/>
  <c r="T152" i="123"/>
  <c r="S152" i="123"/>
  <c r="U152" i="123" s="1"/>
  <c r="T151" i="123"/>
  <c r="S151" i="123"/>
  <c r="T150" i="123"/>
  <c r="S150" i="123"/>
  <c r="U150" i="123" s="1"/>
  <c r="V150" i="123" s="1"/>
  <c r="G150" i="123" s="1"/>
  <c r="T149" i="123"/>
  <c r="S149" i="123"/>
  <c r="T148" i="123"/>
  <c r="S148" i="123"/>
  <c r="U148" i="123" s="1"/>
  <c r="V148" i="123" s="1"/>
  <c r="G148" i="123" s="1"/>
  <c r="T147" i="123"/>
  <c r="S147" i="123"/>
  <c r="T146" i="123"/>
  <c r="S146" i="123"/>
  <c r="U146" i="123" s="1"/>
  <c r="T145" i="123"/>
  <c r="U145" i="123" s="1"/>
  <c r="V145" i="123" s="1"/>
  <c r="G145" i="123" s="1"/>
  <c r="S145" i="123"/>
  <c r="T141" i="123"/>
  <c r="S141" i="123"/>
  <c r="T138" i="123"/>
  <c r="S138" i="123"/>
  <c r="T137" i="123"/>
  <c r="S137" i="123"/>
  <c r="U137" i="123" s="1"/>
  <c r="V137" i="123" s="1"/>
  <c r="T136" i="123"/>
  <c r="S136" i="123"/>
  <c r="T135" i="123"/>
  <c r="S135" i="123"/>
  <c r="U135" i="123" s="1"/>
  <c r="T134" i="123"/>
  <c r="S134" i="123"/>
  <c r="T133" i="123"/>
  <c r="S133" i="123"/>
  <c r="U133" i="123" s="1"/>
  <c r="V133" i="123" s="1"/>
  <c r="G133" i="123" s="1"/>
  <c r="T132" i="123"/>
  <c r="S132" i="123"/>
  <c r="T131" i="123"/>
  <c r="S131" i="123"/>
  <c r="U131" i="123" s="1"/>
  <c r="T130" i="123"/>
  <c r="S130" i="123"/>
  <c r="T129" i="123"/>
  <c r="S129" i="123"/>
  <c r="U129" i="123" s="1"/>
  <c r="T128" i="123"/>
  <c r="S128" i="123"/>
  <c r="T127" i="123"/>
  <c r="S127" i="123"/>
  <c r="T126" i="123"/>
  <c r="S126" i="123"/>
  <c r="T125" i="123"/>
  <c r="S125" i="123"/>
  <c r="U125" i="123" s="1"/>
  <c r="V125" i="123" s="1"/>
  <c r="G125" i="123" s="1"/>
  <c r="T120" i="123"/>
  <c r="S120" i="123"/>
  <c r="T117" i="123"/>
  <c r="S117" i="123"/>
  <c r="U117" i="123" s="1"/>
  <c r="T116" i="123"/>
  <c r="S116" i="123"/>
  <c r="T115" i="123"/>
  <c r="S115" i="123"/>
  <c r="U115" i="123" s="1"/>
  <c r="T114" i="123"/>
  <c r="S114" i="123"/>
  <c r="T113" i="123"/>
  <c r="S113" i="123"/>
  <c r="T112" i="123"/>
  <c r="S112" i="123"/>
  <c r="T111" i="123"/>
  <c r="S111" i="123"/>
  <c r="T110" i="123"/>
  <c r="S110" i="123"/>
  <c r="T109" i="123"/>
  <c r="S109" i="123"/>
  <c r="U109" i="123" s="1"/>
  <c r="V109" i="123" s="1"/>
  <c r="G109" i="123" s="1"/>
  <c r="T108" i="123"/>
  <c r="S108" i="123"/>
  <c r="T107" i="123"/>
  <c r="S107" i="123"/>
  <c r="U107" i="123" s="1"/>
  <c r="V107" i="123" s="1"/>
  <c r="G107" i="123" s="1"/>
  <c r="T106" i="123"/>
  <c r="S106" i="123"/>
  <c r="T105" i="123"/>
  <c r="S105" i="123"/>
  <c r="U105" i="123" s="1"/>
  <c r="V105" i="123" s="1"/>
  <c r="T104" i="123"/>
  <c r="S104" i="123"/>
  <c r="T99" i="123"/>
  <c r="S99" i="123"/>
  <c r="V408" i="59"/>
  <c r="G408" i="59" s="1"/>
  <c r="U141" i="126"/>
  <c r="V141" i="126" s="1"/>
  <c r="N141" i="126" s="1"/>
  <c r="U225" i="126"/>
  <c r="V225" i="126" s="1"/>
  <c r="N225" i="126" s="1"/>
  <c r="U309" i="126"/>
  <c r="V309" i="126" s="1"/>
  <c r="N309" i="126" s="1"/>
  <c r="U204" i="125"/>
  <c r="V204" i="125" s="1"/>
  <c r="N204" i="125" s="1"/>
  <c r="U36" i="125"/>
  <c r="V36" i="125" s="1"/>
  <c r="N36" i="125" s="1"/>
  <c r="V397" i="125"/>
  <c r="G397" i="125"/>
  <c r="V376" i="125"/>
  <c r="G376" i="125"/>
  <c r="V397" i="124"/>
  <c r="G397" i="124"/>
  <c r="U403" i="123"/>
  <c r="V403" i="123"/>
  <c r="G403" i="123"/>
  <c r="V45" i="123"/>
  <c r="G45" i="123" s="1"/>
  <c r="V53" i="123"/>
  <c r="G53" i="123"/>
  <c r="V66" i="123"/>
  <c r="G66" i="123" s="1"/>
  <c r="V74" i="123"/>
  <c r="G74" i="123"/>
  <c r="V87" i="123"/>
  <c r="G87" i="123" s="1"/>
  <c r="V95" i="123"/>
  <c r="G95" i="123"/>
  <c r="U108" i="123"/>
  <c r="V108" i="123" s="1"/>
  <c r="G108" i="123" s="1"/>
  <c r="U116" i="123"/>
  <c r="V116" i="123" s="1"/>
  <c r="G116" i="123" s="1"/>
  <c r="V129" i="123"/>
  <c r="G129" i="123" s="1"/>
  <c r="G221" i="123"/>
  <c r="U255" i="123"/>
  <c r="V255" i="123" s="1"/>
  <c r="G255" i="123" s="1"/>
  <c r="V318" i="123"/>
  <c r="G318" i="123" s="1"/>
  <c r="G339" i="123"/>
  <c r="U294" i="123"/>
  <c r="V294" i="123" s="1"/>
  <c r="G294" i="123" s="1"/>
  <c r="U357" i="123"/>
  <c r="V357" i="123" s="1"/>
  <c r="G357" i="123" s="1"/>
  <c r="V26" i="123"/>
  <c r="G26" i="123"/>
  <c r="U253" i="123"/>
  <c r="V253" i="123" s="1"/>
  <c r="G253" i="123" s="1"/>
  <c r="V274" i="123"/>
  <c r="G274" i="123"/>
  <c r="V40" i="123"/>
  <c r="G40" i="123" s="1"/>
  <c r="V44" i="123"/>
  <c r="G44" i="123"/>
  <c r="V48" i="123"/>
  <c r="G48" i="123" s="1"/>
  <c r="V52" i="123"/>
  <c r="G52" i="123"/>
  <c r="V61" i="123"/>
  <c r="G61" i="123" s="1"/>
  <c r="V65" i="123"/>
  <c r="G65" i="123"/>
  <c r="V69" i="123"/>
  <c r="G69" i="123" s="1"/>
  <c r="V73" i="123"/>
  <c r="G73" i="123"/>
  <c r="U376" i="123"/>
  <c r="V376" i="123" s="1"/>
  <c r="G376" i="123" s="1"/>
  <c r="U380" i="123"/>
  <c r="V380" i="123" s="1"/>
  <c r="G380" i="123" s="1"/>
  <c r="U384" i="123"/>
  <c r="V384" i="123"/>
  <c r="G384" i="123" s="1"/>
  <c r="U388" i="123"/>
  <c r="V388" i="123"/>
  <c r="G388" i="123"/>
  <c r="U397" i="123"/>
  <c r="V397" i="123" s="1"/>
  <c r="G397" i="123" s="1"/>
  <c r="U401" i="123"/>
  <c r="V401" i="123" s="1"/>
  <c r="G401" i="123" s="1"/>
  <c r="U405" i="123"/>
  <c r="V405" i="123"/>
  <c r="G405" i="123" s="1"/>
  <c r="G409" i="123"/>
  <c r="U210" i="123"/>
  <c r="V210" i="123" s="1"/>
  <c r="G210" i="123" s="1"/>
  <c r="U214" i="123"/>
  <c r="V214" i="123" s="1"/>
  <c r="G214" i="123" s="1"/>
  <c r="V281" i="123"/>
  <c r="G281" i="123"/>
  <c r="U365" i="123"/>
  <c r="V365" i="123" s="1"/>
  <c r="G365" i="123" s="1"/>
  <c r="U369" i="123"/>
  <c r="V369" i="123" s="1"/>
  <c r="G369" i="123" s="1"/>
  <c r="U378" i="123"/>
  <c r="V378" i="123"/>
  <c r="G378" i="123" s="1"/>
  <c r="U390" i="123"/>
  <c r="V390" i="123"/>
  <c r="G390" i="123"/>
  <c r="U432" i="123"/>
  <c r="V432" i="123" s="1"/>
  <c r="G432" i="123" s="1"/>
  <c r="U298" i="123"/>
  <c r="V298" i="123"/>
  <c r="G298" i="123" s="1"/>
  <c r="U319" i="123"/>
  <c r="V319" i="123"/>
  <c r="G319" i="123"/>
  <c r="U336" i="123"/>
  <c r="V336" i="123" s="1"/>
  <c r="G336" i="123" s="1"/>
  <c r="U340" i="123"/>
  <c r="V340" i="123" s="1"/>
  <c r="G340" i="123" s="1"/>
  <c r="U382" i="123"/>
  <c r="V382" i="123"/>
  <c r="G382" i="123" s="1"/>
  <c r="U423" i="123"/>
  <c r="V423" i="123"/>
  <c r="G423" i="123"/>
  <c r="U427" i="123"/>
  <c r="V427" i="123" s="1"/>
  <c r="G427" i="123" s="1"/>
  <c r="U431" i="123"/>
  <c r="V431" i="123" s="1"/>
  <c r="G431" i="123" s="1"/>
  <c r="U399" i="123"/>
  <c r="V399" i="123"/>
  <c r="G399" i="123" s="1"/>
  <c r="G411" i="123"/>
  <c r="V82" i="123"/>
  <c r="G82" i="123" s="1"/>
  <c r="V86" i="123"/>
  <c r="G86" i="123"/>
  <c r="V90" i="123"/>
  <c r="G90" i="123" s="1"/>
  <c r="V94" i="123"/>
  <c r="G94" i="123"/>
  <c r="U111" i="123"/>
  <c r="V111" i="123" s="1"/>
  <c r="G111" i="123" s="1"/>
  <c r="U132" i="123"/>
  <c r="V132" i="123"/>
  <c r="G132" i="123" s="1"/>
  <c r="U153" i="123"/>
  <c r="V153" i="123" s="1"/>
  <c r="G153" i="123" s="1"/>
  <c r="U166" i="123"/>
  <c r="V166" i="123" s="1"/>
  <c r="G166" i="123" s="1"/>
  <c r="U174" i="123"/>
  <c r="V174" i="123"/>
  <c r="G174" i="123" s="1"/>
  <c r="U187" i="123"/>
  <c r="V187" i="123"/>
  <c r="G187" i="123"/>
  <c r="U195" i="123"/>
  <c r="V195" i="123" s="1"/>
  <c r="G195" i="123" s="1"/>
  <c r="U428" i="123"/>
  <c r="V428" i="123" s="1"/>
  <c r="G428" i="123" s="1"/>
  <c r="V28" i="123"/>
  <c r="G28" i="123"/>
  <c r="U317" i="123"/>
  <c r="V317" i="123" s="1"/>
  <c r="G317" i="123" s="1"/>
  <c r="U338" i="123"/>
  <c r="V338" i="123" s="1"/>
  <c r="G338" i="123" s="1"/>
  <c r="U355" i="123"/>
  <c r="V355" i="123"/>
  <c r="G355" i="123" s="1"/>
  <c r="V21" i="123"/>
  <c r="G21" i="123"/>
  <c r="V25" i="123"/>
  <c r="G25" i="123" s="1"/>
  <c r="U218" i="123"/>
  <c r="V218" i="123"/>
  <c r="G218" i="123"/>
  <c r="U231" i="123"/>
  <c r="V231" i="123" s="1"/>
  <c r="G231" i="123" s="1"/>
  <c r="U243" i="123"/>
  <c r="V243" i="123" s="1"/>
  <c r="G243" i="123" s="1"/>
  <c r="V273" i="123"/>
  <c r="G273" i="123" s="1"/>
  <c r="V159" i="59"/>
  <c r="G159" i="59"/>
  <c r="V61" i="59"/>
  <c r="G61" i="59" s="1"/>
  <c r="V86" i="59"/>
  <c r="G86" i="59"/>
  <c r="V94" i="59"/>
  <c r="G94" i="59" s="1"/>
  <c r="V107" i="59"/>
  <c r="G107" i="59"/>
  <c r="V115" i="59"/>
  <c r="G115" i="59" s="1"/>
  <c r="V132" i="59"/>
  <c r="G132" i="59"/>
  <c r="V145" i="59"/>
  <c r="G145" i="59" s="1"/>
  <c r="V153" i="59"/>
  <c r="G153" i="59"/>
  <c r="V409" i="59"/>
  <c r="G409" i="59" s="1"/>
  <c r="V69" i="59"/>
  <c r="G69" i="59"/>
  <c r="V82" i="59"/>
  <c r="G82" i="59" s="1"/>
  <c r="V90" i="59"/>
  <c r="G90" i="59"/>
  <c r="V103" i="59"/>
  <c r="G103" i="59" s="1"/>
  <c r="V111" i="59"/>
  <c r="G111" i="59"/>
  <c r="V124" i="59"/>
  <c r="G124" i="59" s="1"/>
  <c r="V128" i="59"/>
  <c r="G128" i="59"/>
  <c r="V136" i="59"/>
  <c r="G136" i="59" s="1"/>
  <c r="V149" i="59"/>
  <c r="G149" i="59"/>
  <c r="V407" i="59"/>
  <c r="G407" i="59" s="1"/>
  <c r="V63" i="59"/>
  <c r="G63" i="59"/>
  <c r="V67" i="59"/>
  <c r="G67" i="59" s="1"/>
  <c r="V71" i="59"/>
  <c r="G71" i="59"/>
  <c r="V75" i="59"/>
  <c r="G75" i="59" s="1"/>
  <c r="V167" i="59"/>
  <c r="G167" i="59"/>
  <c r="V171" i="59"/>
  <c r="G171" i="59" s="1"/>
  <c r="V175" i="59"/>
  <c r="G175" i="59"/>
  <c r="V179" i="59"/>
  <c r="G179" i="59" s="1"/>
  <c r="V251" i="59"/>
  <c r="G251" i="59"/>
  <c r="V255" i="59"/>
  <c r="G255" i="59" s="1"/>
  <c r="V259" i="59"/>
  <c r="G259" i="59"/>
  <c r="V263" i="59"/>
  <c r="G263" i="59" s="1"/>
  <c r="V276" i="59"/>
  <c r="G276" i="59" s="1"/>
  <c r="V284" i="59"/>
  <c r="G284" i="59" s="1"/>
  <c r="V293" i="59"/>
  <c r="G293" i="59"/>
  <c r="V297" i="59"/>
  <c r="G297" i="59" s="1"/>
  <c r="V301" i="59"/>
  <c r="G301" i="59"/>
  <c r="V305" i="59"/>
  <c r="G305" i="59" s="1"/>
  <c r="V318" i="59"/>
  <c r="G318" i="59" s="1"/>
  <c r="V326" i="59"/>
  <c r="G326" i="59" s="1"/>
  <c r="V335" i="59"/>
  <c r="G335" i="59"/>
  <c r="V339" i="59"/>
  <c r="G339" i="59" s="1"/>
  <c r="V343" i="59"/>
  <c r="G343" i="59"/>
  <c r="V347" i="59"/>
  <c r="G347" i="59" s="1"/>
  <c r="V360" i="59"/>
  <c r="G360" i="59" s="1"/>
  <c r="V368" i="59"/>
  <c r="G368" i="59" s="1"/>
  <c r="V377" i="59"/>
  <c r="G377" i="59"/>
  <c r="V381" i="59"/>
  <c r="G381" i="59" s="1"/>
  <c r="V385" i="59"/>
  <c r="G385" i="59"/>
  <c r="V389" i="59"/>
  <c r="G389" i="59" s="1"/>
  <c r="V422" i="59"/>
  <c r="G422" i="59" s="1"/>
  <c r="V426" i="59"/>
  <c r="G426" i="59"/>
  <c r="V168" i="59"/>
  <c r="G168" i="59" s="1"/>
  <c r="V172" i="59"/>
  <c r="G172" i="59"/>
  <c r="V176" i="59"/>
  <c r="G176" i="59" s="1"/>
  <c r="V180" i="59"/>
  <c r="G180" i="59"/>
  <c r="V189" i="59"/>
  <c r="G189" i="59" s="1"/>
  <c r="V193" i="59"/>
  <c r="G193" i="59"/>
  <c r="V197" i="59"/>
  <c r="G197" i="59" s="1"/>
  <c r="V201" i="59"/>
  <c r="G201" i="59"/>
  <c r="V210" i="59"/>
  <c r="G210" i="59" s="1"/>
  <c r="V214" i="59"/>
  <c r="G214" i="59"/>
  <c r="V218" i="59"/>
  <c r="G218" i="59" s="1"/>
  <c r="V222" i="59"/>
  <c r="G222" i="59"/>
  <c r="V235" i="59"/>
  <c r="G235" i="59" s="1"/>
  <c r="V239" i="59"/>
  <c r="G239" i="59"/>
  <c r="V252" i="59"/>
  <c r="G252" i="59" s="1"/>
  <c r="V256" i="59"/>
  <c r="G256" i="59"/>
  <c r="V260" i="59"/>
  <c r="G260" i="59" s="1"/>
  <c r="V264" i="59"/>
  <c r="G264" i="59"/>
  <c r="V273" i="59"/>
  <c r="G273" i="59" s="1"/>
  <c r="V277" i="59"/>
  <c r="G277" i="59"/>
  <c r="V281" i="59"/>
  <c r="G281" i="59" s="1"/>
  <c r="V285" i="59"/>
  <c r="G285" i="59"/>
  <c r="V294" i="59"/>
  <c r="G294" i="59" s="1"/>
  <c r="V298" i="59"/>
  <c r="G298" i="59"/>
  <c r="V302" i="59"/>
  <c r="G302" i="59" s="1"/>
  <c r="V306" i="59"/>
  <c r="G306" i="59"/>
  <c r="V315" i="59"/>
  <c r="G315" i="59" s="1"/>
  <c r="V319" i="59"/>
  <c r="G319" i="59"/>
  <c r="V323" i="59"/>
  <c r="G323" i="59" s="1"/>
  <c r="V336" i="59"/>
  <c r="G336" i="59"/>
  <c r="V340" i="59"/>
  <c r="G340" i="59" s="1"/>
  <c r="V344" i="59"/>
  <c r="G344" i="59"/>
  <c r="V348" i="59"/>
  <c r="G348" i="59" s="1"/>
  <c r="V357" i="59"/>
  <c r="G357" i="59"/>
  <c r="V361" i="59"/>
  <c r="G361" i="59" s="1"/>
  <c r="V365" i="59"/>
  <c r="G365" i="59"/>
  <c r="V369" i="59"/>
  <c r="G369" i="59" s="1"/>
  <c r="V378" i="59"/>
  <c r="G378" i="59"/>
  <c r="V382" i="59"/>
  <c r="G382" i="59" s="1"/>
  <c r="V386" i="59"/>
  <c r="G386" i="59"/>
  <c r="V390" i="59"/>
  <c r="G390" i="59" s="1"/>
  <c r="V403" i="59"/>
  <c r="G403" i="59"/>
  <c r="V419" i="59"/>
  <c r="G419" i="59" s="1"/>
  <c r="V411" i="59"/>
  <c r="G411" i="59"/>
  <c r="V158" i="59"/>
  <c r="G158" i="59" s="1"/>
  <c r="V110" i="59"/>
  <c r="G110" i="59"/>
  <c r="V65" i="59"/>
  <c r="G65" i="59" s="1"/>
  <c r="V73" i="59"/>
  <c r="G73" i="59"/>
  <c r="V169" i="59"/>
  <c r="G169" i="59" s="1"/>
  <c r="V177" i="59"/>
  <c r="G177" i="59" s="1"/>
  <c r="V190" i="59"/>
  <c r="G190" i="59"/>
  <c r="V194" i="59"/>
  <c r="G194" i="59" s="1"/>
  <c r="V198" i="59"/>
  <c r="G198" i="59"/>
  <c r="V211" i="59"/>
  <c r="G211" i="59" s="1"/>
  <c r="V219" i="59"/>
  <c r="G219" i="59" s="1"/>
  <c r="V236" i="59"/>
  <c r="G236" i="59"/>
  <c r="V420" i="59"/>
  <c r="G420" i="59" s="1"/>
  <c r="V424" i="59"/>
  <c r="G424" i="59"/>
  <c r="V428" i="59"/>
  <c r="G428" i="59" s="1"/>
  <c r="V432" i="59"/>
  <c r="G432" i="59"/>
  <c r="V68" i="59"/>
  <c r="G68" i="59"/>
  <c r="V106" i="59"/>
  <c r="G106" i="59" s="1"/>
  <c r="V166" i="59"/>
  <c r="G166" i="59" s="1"/>
  <c r="V170" i="59"/>
  <c r="G170" i="59"/>
  <c r="V174" i="59"/>
  <c r="G174" i="59" s="1"/>
  <c r="V178" i="59"/>
  <c r="G178" i="59"/>
  <c r="V187" i="59"/>
  <c r="G187" i="59" s="1"/>
  <c r="V241" i="59"/>
  <c r="G241" i="59"/>
  <c r="V135" i="59"/>
  <c r="G135" i="59" s="1"/>
  <c r="V83" i="59"/>
  <c r="G83" i="59"/>
  <c r="V87" i="59"/>
  <c r="G87" i="59" s="1"/>
  <c r="V91" i="59"/>
  <c r="G91" i="59"/>
  <c r="V95" i="59"/>
  <c r="G95" i="59" s="1"/>
  <c r="V108" i="59"/>
  <c r="G108" i="59" s="1"/>
  <c r="V116" i="59"/>
  <c r="G116" i="59" s="1"/>
  <c r="V125" i="59"/>
  <c r="G125" i="59"/>
  <c r="V129" i="59"/>
  <c r="G129" i="59" s="1"/>
  <c r="V133" i="59"/>
  <c r="G133" i="59"/>
  <c r="V418" i="59"/>
  <c r="G418" i="59" s="1"/>
  <c r="V430" i="59"/>
  <c r="G430" i="59"/>
  <c r="V93" i="59"/>
  <c r="G93" i="59" s="1"/>
  <c r="V127" i="59"/>
  <c r="G127" i="59"/>
  <c r="V85" i="59"/>
  <c r="G85" i="59" s="1"/>
  <c r="V114" i="59"/>
  <c r="G114" i="59"/>
  <c r="V84" i="59"/>
  <c r="G84" i="59" s="1"/>
  <c r="V88" i="59"/>
  <c r="G88" i="59"/>
  <c r="V92" i="59"/>
  <c r="G92" i="59" s="1"/>
  <c r="V96" i="59"/>
  <c r="G96" i="59"/>
  <c r="V105" i="59"/>
  <c r="G105" i="59" s="1"/>
  <c r="V109" i="59"/>
  <c r="G109" i="59"/>
  <c r="V113" i="59"/>
  <c r="G113" i="59" s="1"/>
  <c r="V117" i="59"/>
  <c r="G117" i="59"/>
  <c r="V126" i="59"/>
  <c r="G126" i="59" s="1"/>
  <c r="V130" i="59"/>
  <c r="G130" i="59"/>
  <c r="V134" i="59"/>
  <c r="G134" i="59" s="1"/>
  <c r="V138" i="59"/>
  <c r="G138" i="59"/>
  <c r="V155" i="59"/>
  <c r="G155" i="59" s="1"/>
  <c r="V243" i="59"/>
  <c r="G243" i="59"/>
  <c r="V66" i="59"/>
  <c r="G66" i="59"/>
  <c r="V399" i="59"/>
  <c r="G399" i="59" s="1"/>
  <c r="V429" i="59"/>
  <c r="G429" i="59"/>
  <c r="V74" i="59"/>
  <c r="G74" i="59"/>
  <c r="V150" i="59"/>
  <c r="G150" i="59"/>
  <c r="V157" i="59"/>
  <c r="G157" i="59"/>
  <c r="V240" i="59"/>
  <c r="G240" i="59" s="1"/>
  <c r="V191" i="59"/>
  <c r="G191" i="59"/>
  <c r="V195" i="59"/>
  <c r="G195" i="59" s="1"/>
  <c r="V229" i="59"/>
  <c r="G229" i="59"/>
  <c r="V233" i="59"/>
  <c r="G233" i="59" s="1"/>
  <c r="V237" i="59"/>
  <c r="G237" i="59"/>
  <c r="V253" i="59"/>
  <c r="G253" i="59" s="1"/>
  <c r="V261" i="59"/>
  <c r="G261" i="59" s="1"/>
  <c r="V274" i="59"/>
  <c r="G274" i="59"/>
  <c r="V278" i="59"/>
  <c r="G278" i="59" s="1"/>
  <c r="V282" i="59"/>
  <c r="G282" i="59"/>
  <c r="V295" i="59"/>
  <c r="G295" i="59" s="1"/>
  <c r="V303" i="59"/>
  <c r="G303" i="59" s="1"/>
  <c r="V316" i="59"/>
  <c r="G316" i="59"/>
  <c r="V320" i="59"/>
  <c r="G320" i="59" s="1"/>
  <c r="V324" i="59"/>
  <c r="G324" i="59"/>
  <c r="V337" i="59"/>
  <c r="G337" i="59" s="1"/>
  <c r="V345" i="59"/>
  <c r="G345" i="59" s="1"/>
  <c r="V358" i="59"/>
  <c r="G358" i="59"/>
  <c r="V362" i="59"/>
  <c r="G362" i="59" s="1"/>
  <c r="V366" i="59"/>
  <c r="G366" i="59"/>
  <c r="V379" i="59"/>
  <c r="G379" i="59" s="1"/>
  <c r="V387" i="59"/>
  <c r="G387" i="59" s="1"/>
  <c r="V404" i="59"/>
  <c r="G404" i="59"/>
  <c r="V423" i="59"/>
  <c r="G423" i="59" s="1"/>
  <c r="V64" i="59"/>
  <c r="G64" i="59"/>
  <c r="V147" i="59"/>
  <c r="G147" i="59" s="1"/>
  <c r="V151" i="59"/>
  <c r="G151" i="59"/>
  <c r="V431" i="59"/>
  <c r="G431" i="59" s="1"/>
  <c r="V192" i="59"/>
  <c r="G192" i="59" s="1"/>
  <c r="V200" i="59"/>
  <c r="G200" i="59" s="1"/>
  <c r="V209" i="59"/>
  <c r="G209" i="59"/>
  <c r="V213" i="59"/>
  <c r="G213" i="59" s="1"/>
  <c r="V217" i="59"/>
  <c r="G217" i="59"/>
  <c r="V221" i="59"/>
  <c r="G221" i="59" s="1"/>
  <c r="V397" i="59"/>
  <c r="G397" i="59"/>
  <c r="V401" i="59"/>
  <c r="G401" i="59" s="1"/>
  <c r="V405" i="59"/>
  <c r="G405" i="59"/>
  <c r="V72" i="59"/>
  <c r="G72" i="59" s="1"/>
  <c r="V231" i="59"/>
  <c r="G231" i="59"/>
  <c r="V421" i="59"/>
  <c r="G421" i="59" s="1"/>
  <c r="V24" i="123"/>
  <c r="G24" i="123"/>
  <c r="V32" i="123"/>
  <c r="G32" i="123" s="1"/>
  <c r="U337" i="123"/>
  <c r="V337" i="123" s="1"/>
  <c r="G337" i="123" s="1"/>
  <c r="V418" i="123"/>
  <c r="G418" i="123" s="1"/>
  <c r="G137" i="123"/>
  <c r="U158" i="123"/>
  <c r="V158" i="123" s="1"/>
  <c r="G158" i="123" s="1"/>
  <c r="V171" i="123"/>
  <c r="G171" i="123" s="1"/>
  <c r="U200" i="123"/>
  <c r="V200" i="123" s="1"/>
  <c r="G200" i="123" s="1"/>
  <c r="V275" i="123"/>
  <c r="G275" i="123"/>
  <c r="U300" i="123"/>
  <c r="V300" i="123" s="1"/>
  <c r="G300" i="123" s="1"/>
  <c r="U321" i="123"/>
  <c r="V321" i="123" s="1"/>
  <c r="G321" i="123" s="1"/>
  <c r="U342" i="123"/>
  <c r="V342" i="123"/>
  <c r="G342" i="123" s="1"/>
  <c r="U346" i="123"/>
  <c r="V346" i="123"/>
  <c r="G346" i="123"/>
  <c r="U386" i="123"/>
  <c r="V386" i="123" s="1"/>
  <c r="G386" i="123" s="1"/>
  <c r="U419" i="123"/>
  <c r="V419" i="123" s="1"/>
  <c r="G419" i="123" s="1"/>
  <c r="V422" i="123"/>
  <c r="G422" i="123" s="1"/>
  <c r="G426" i="123"/>
  <c r="V22" i="123"/>
  <c r="G22" i="123" s="1"/>
  <c r="V29" i="123"/>
  <c r="G29" i="123"/>
  <c r="V33" i="123"/>
  <c r="G33" i="123" s="1"/>
  <c r="V42" i="123"/>
  <c r="G42" i="123"/>
  <c r="V46" i="123"/>
  <c r="G46" i="123" s="1"/>
  <c r="V50" i="123"/>
  <c r="G50" i="123"/>
  <c r="V54" i="123"/>
  <c r="G54" i="123" s="1"/>
  <c r="V63" i="123"/>
  <c r="G63" i="123"/>
  <c r="V67" i="123"/>
  <c r="G67" i="123" s="1"/>
  <c r="V71" i="123"/>
  <c r="G71" i="123"/>
  <c r="V75" i="123"/>
  <c r="G75" i="123" s="1"/>
  <c r="V84" i="123"/>
  <c r="G84" i="123"/>
  <c r="V88" i="123"/>
  <c r="G88" i="123" s="1"/>
  <c r="V92" i="123"/>
  <c r="G92" i="123"/>
  <c r="V96" i="123"/>
  <c r="G96" i="123" s="1"/>
  <c r="G105" i="123"/>
  <c r="U113" i="123"/>
  <c r="V113" i="123" s="1"/>
  <c r="G113" i="123" s="1"/>
  <c r="V117" i="123"/>
  <c r="G117" i="123" s="1"/>
  <c r="U126" i="123"/>
  <c r="V126" i="123"/>
  <c r="G126" i="123"/>
  <c r="U130" i="123"/>
  <c r="V130" i="123" s="1"/>
  <c r="G130" i="123" s="1"/>
  <c r="U134" i="123"/>
  <c r="V134" i="123" s="1"/>
  <c r="G134" i="123" s="1"/>
  <c r="U138" i="123"/>
  <c r="V138" i="123"/>
  <c r="G138" i="123" s="1"/>
  <c r="U147" i="123"/>
  <c r="V147" i="123"/>
  <c r="G147" i="123"/>
  <c r="U151" i="123"/>
  <c r="V151" i="123" s="1"/>
  <c r="G151" i="123" s="1"/>
  <c r="U155" i="123"/>
  <c r="V155" i="123" s="1"/>
  <c r="G155" i="123" s="1"/>
  <c r="U159" i="123"/>
  <c r="V159" i="123"/>
  <c r="G159" i="123" s="1"/>
  <c r="U168" i="123"/>
  <c r="V168" i="123"/>
  <c r="G168" i="123"/>
  <c r="U201" i="123"/>
  <c r="V201" i="123" s="1"/>
  <c r="G201" i="123" s="1"/>
  <c r="U235" i="123"/>
  <c r="V235" i="123" s="1"/>
  <c r="G235" i="123" s="1"/>
  <c r="V239" i="123"/>
  <c r="G239" i="123" s="1"/>
  <c r="U359" i="123"/>
  <c r="V359" i="123" s="1"/>
  <c r="G359" i="123" s="1"/>
  <c r="U363" i="123"/>
  <c r="V363" i="123" s="1"/>
  <c r="G363" i="123" s="1"/>
  <c r="U367" i="123"/>
  <c r="V367" i="123"/>
  <c r="G367" i="123" s="1"/>
  <c r="G407" i="123"/>
  <c r="V30" i="123"/>
  <c r="G30" i="123" s="1"/>
  <c r="V43" i="123"/>
  <c r="G43" i="123"/>
  <c r="V51" i="123"/>
  <c r="G51" i="123" s="1"/>
  <c r="V64" i="123"/>
  <c r="G64" i="123"/>
  <c r="V72" i="123"/>
  <c r="G72" i="123" s="1"/>
  <c r="U106" i="123"/>
  <c r="V106" i="123"/>
  <c r="G106" i="123"/>
  <c r="U114" i="123"/>
  <c r="V114" i="123" s="1"/>
  <c r="G114" i="123" s="1"/>
  <c r="U127" i="123"/>
  <c r="V127" i="123" s="1"/>
  <c r="G127" i="123" s="1"/>
  <c r="V135" i="123"/>
  <c r="G135" i="123" s="1"/>
  <c r="U169" i="123"/>
  <c r="V169" i="123" s="1"/>
  <c r="G169" i="123" s="1"/>
  <c r="V177" i="123"/>
  <c r="G177" i="123" s="1"/>
  <c r="G190" i="123"/>
  <c r="V277" i="123"/>
  <c r="G277" i="123" s="1"/>
  <c r="U302" i="123"/>
  <c r="V302" i="123"/>
  <c r="G302" i="123"/>
  <c r="U315" i="123"/>
  <c r="V315" i="123" s="1"/>
  <c r="G315" i="123" s="1"/>
  <c r="U323" i="123"/>
  <c r="V323" i="123" s="1"/>
  <c r="G323" i="123" s="1"/>
  <c r="U344" i="123"/>
  <c r="V344" i="123"/>
  <c r="G344" i="123" s="1"/>
  <c r="V20" i="123"/>
  <c r="G20" i="123"/>
  <c r="U208" i="123"/>
  <c r="V208" i="123" s="1"/>
  <c r="G208" i="123" s="1"/>
  <c r="U212" i="123"/>
  <c r="V212" i="123"/>
  <c r="G212" i="123" s="1"/>
  <c r="U361" i="123"/>
  <c r="V361" i="123"/>
  <c r="G361" i="123"/>
  <c r="U425" i="123"/>
  <c r="V425" i="123" s="1"/>
  <c r="G425" i="123" s="1"/>
  <c r="V19" i="123"/>
  <c r="G19" i="123" s="1"/>
  <c r="G211" i="123"/>
  <c r="V271" i="123"/>
  <c r="G271" i="123" s="1"/>
  <c r="V278" i="123"/>
  <c r="G278" i="123"/>
  <c r="U306" i="123"/>
  <c r="V306" i="123" s="1"/>
  <c r="G306" i="123" s="1"/>
  <c r="V364" i="123"/>
  <c r="G364" i="123" s="1"/>
  <c r="U421" i="123"/>
  <c r="V421" i="123" s="1"/>
  <c r="G421" i="123" s="1"/>
  <c r="V23" i="123"/>
  <c r="G23" i="123" s="1"/>
  <c r="G232" i="123"/>
  <c r="V283" i="123"/>
  <c r="G283" i="123" s="1"/>
  <c r="U292" i="123"/>
  <c r="V292" i="123"/>
  <c r="G292" i="123" s="1"/>
  <c r="G299" i="123"/>
  <c r="U327" i="123"/>
  <c r="V327" i="123" s="1"/>
  <c r="G327" i="123" s="1"/>
  <c r="U368" i="123"/>
  <c r="V368" i="123" s="1"/>
  <c r="G368" i="123" s="1"/>
  <c r="V389" i="123"/>
  <c r="G389" i="123" s="1"/>
  <c r="U172" i="123"/>
  <c r="V172" i="123"/>
  <c r="G172" i="123"/>
  <c r="U176" i="123"/>
  <c r="V176" i="123" s="1"/>
  <c r="G176" i="123" s="1"/>
  <c r="U180" i="123"/>
  <c r="V180" i="123" s="1"/>
  <c r="G180" i="123" s="1"/>
  <c r="U189" i="123"/>
  <c r="V189" i="123"/>
  <c r="G189" i="123" s="1"/>
  <c r="U193" i="123"/>
  <c r="V193" i="123"/>
  <c r="G193" i="123"/>
  <c r="U197" i="123"/>
  <c r="V197" i="123" s="1"/>
  <c r="G197" i="123" s="1"/>
  <c r="U220" i="123"/>
  <c r="V220" i="123" s="1"/>
  <c r="G220" i="123" s="1"/>
  <c r="U229" i="123"/>
  <c r="V229" i="123"/>
  <c r="G229" i="123" s="1"/>
  <c r="V276" i="123"/>
  <c r="G276" i="123"/>
  <c r="U296" i="123"/>
  <c r="V296" i="123" s="1"/>
  <c r="G296" i="123" s="1"/>
  <c r="V27" i="123"/>
  <c r="G27" i="123"/>
  <c r="U213" i="123"/>
  <c r="V213" i="123" s="1"/>
  <c r="G213" i="123" s="1"/>
  <c r="U233" i="123"/>
  <c r="V233" i="123"/>
  <c r="G233" i="123" s="1"/>
  <c r="U304" i="123"/>
  <c r="V304" i="123"/>
  <c r="G304" i="123"/>
  <c r="U313" i="123"/>
  <c r="V313" i="123" s="1"/>
  <c r="G313" i="123" s="1"/>
  <c r="U320" i="123"/>
  <c r="V320" i="123" s="1"/>
  <c r="G320" i="123" s="1"/>
  <c r="U348" i="123"/>
  <c r="V348" i="123"/>
  <c r="G348" i="123" s="1"/>
  <c r="G356" i="123"/>
  <c r="U398" i="123"/>
  <c r="V398" i="123" s="1"/>
  <c r="G398" i="123" s="1"/>
  <c r="U408" i="123"/>
  <c r="V408" i="123"/>
  <c r="G408" i="123" s="1"/>
  <c r="U429" i="123"/>
  <c r="V429" i="123"/>
  <c r="G429" i="123"/>
  <c r="V31" i="123"/>
  <c r="G31" i="123" s="1"/>
  <c r="V115" i="123"/>
  <c r="G115" i="123" s="1"/>
  <c r="U128" i="123"/>
  <c r="V128" i="123"/>
  <c r="G128" i="123"/>
  <c r="U136" i="123"/>
  <c r="V136" i="123" s="1"/>
  <c r="G136" i="123" s="1"/>
  <c r="U149" i="123"/>
  <c r="V149" i="123" s="1"/>
  <c r="G149" i="123" s="1"/>
  <c r="U157" i="123"/>
  <c r="V157" i="123"/>
  <c r="G157" i="123" s="1"/>
  <c r="U170" i="123"/>
  <c r="V170" i="123"/>
  <c r="G170" i="123"/>
  <c r="U178" i="123"/>
  <c r="V178" i="123" s="1"/>
  <c r="G178" i="123" s="1"/>
  <c r="U191" i="123"/>
  <c r="V191" i="123" s="1"/>
  <c r="G191" i="123" s="1"/>
  <c r="U199" i="123"/>
  <c r="V199" i="123"/>
  <c r="G199" i="123" s="1"/>
  <c r="G234" i="123"/>
  <c r="U257" i="123"/>
  <c r="V257" i="123" s="1"/>
  <c r="G257" i="123" s="1"/>
  <c r="V285" i="123"/>
  <c r="G285" i="123" s="1"/>
  <c r="U325" i="123"/>
  <c r="V325" i="123"/>
  <c r="G325" i="123"/>
  <c r="U334" i="123"/>
  <c r="V334" i="123" s="1"/>
  <c r="G334" i="123" s="1"/>
  <c r="U341" i="123"/>
  <c r="V341" i="123" s="1"/>
  <c r="G341" i="123" s="1"/>
  <c r="V68" i="123"/>
  <c r="G68" i="123" s="1"/>
  <c r="U110" i="123"/>
  <c r="V110" i="123" s="1"/>
  <c r="G110" i="123" s="1"/>
  <c r="V152" i="123"/>
  <c r="G152" i="123" s="1"/>
  <c r="G173" i="123"/>
  <c r="U242" i="123"/>
  <c r="V242" i="123" s="1"/>
  <c r="G242" i="123" s="1"/>
  <c r="G236" i="123"/>
  <c r="V41" i="123"/>
  <c r="G41" i="123" s="1"/>
  <c r="V49" i="123"/>
  <c r="G49" i="123"/>
  <c r="V91" i="123"/>
  <c r="G91" i="123" s="1"/>
  <c r="U104" i="123"/>
  <c r="V104" i="123"/>
  <c r="G104" i="123" s="1"/>
  <c r="U112" i="123"/>
  <c r="V112" i="123"/>
  <c r="G112" i="123"/>
  <c r="V146" i="123"/>
  <c r="G146" i="123" s="1"/>
  <c r="G154" i="123"/>
  <c r="U175" i="123"/>
  <c r="V175" i="123" s="1"/>
  <c r="G175" i="123" s="1"/>
  <c r="G196" i="123"/>
  <c r="U222" i="123"/>
  <c r="V222" i="123" s="1"/>
  <c r="G222" i="123" s="1"/>
  <c r="V264" i="123"/>
  <c r="G264" i="123" s="1"/>
  <c r="G219" i="123"/>
  <c r="U240" i="123"/>
  <c r="V240" i="123" s="1"/>
  <c r="G240" i="123" s="1"/>
  <c r="U261" i="123"/>
  <c r="V261" i="123" s="1"/>
  <c r="G261" i="123" s="1"/>
  <c r="U345" i="123"/>
  <c r="V345" i="123"/>
  <c r="G345" i="123" s="1"/>
  <c r="V360" i="123"/>
  <c r="G360" i="123" s="1"/>
  <c r="G381" i="123"/>
  <c r="U402" i="123"/>
  <c r="V402" i="123" s="1"/>
  <c r="G402" i="123" s="1"/>
  <c r="U217" i="123"/>
  <c r="V217" i="123" s="1"/>
  <c r="G217" i="123" s="1"/>
  <c r="U238" i="123"/>
  <c r="V238" i="123"/>
  <c r="G238" i="123"/>
  <c r="U259" i="123"/>
  <c r="V259" i="123" s="1"/>
  <c r="G259" i="123"/>
  <c r="V280" i="123"/>
  <c r="G280" i="123" s="1"/>
  <c r="V301" i="123"/>
  <c r="G301" i="123" s="1"/>
  <c r="G322" i="123"/>
  <c r="U343" i="123"/>
  <c r="V343" i="123" s="1"/>
  <c r="G343" i="123" s="1"/>
  <c r="U358" i="123"/>
  <c r="V358" i="123" s="1"/>
  <c r="G358" i="123" s="1"/>
  <c r="V379" i="123"/>
  <c r="G379" i="123"/>
  <c r="G400" i="123"/>
  <c r="U263" i="123"/>
  <c r="V263" i="123" s="1"/>
  <c r="G263" i="123" s="1"/>
  <c r="V284" i="123"/>
  <c r="G284" i="123"/>
  <c r="G305" i="123"/>
  <c r="U347" i="123"/>
  <c r="V347" i="123"/>
  <c r="G347" i="123" s="1"/>
  <c r="V362" i="123"/>
  <c r="G362" i="123" s="1"/>
  <c r="G383" i="123"/>
  <c r="U404" i="123"/>
  <c r="V404" i="123" s="1"/>
  <c r="G404" i="123" s="1"/>
  <c r="U230" i="123"/>
  <c r="V230" i="123" s="1"/>
  <c r="G230" i="123" s="1"/>
  <c r="U251" i="123"/>
  <c r="V251" i="123"/>
  <c r="G251" i="123"/>
  <c r="V272" i="123"/>
  <c r="G272" i="123" s="1"/>
  <c r="U293" i="123"/>
  <c r="V293" i="123"/>
  <c r="G293" i="123" s="1"/>
  <c r="V314" i="123"/>
  <c r="G314" i="123" s="1"/>
  <c r="G335" i="123"/>
  <c r="U366" i="123"/>
  <c r="V366" i="123" s="1"/>
  <c r="G366" i="123" s="1"/>
  <c r="U387" i="123"/>
  <c r="V387" i="123" s="1"/>
  <c r="G387" i="123" s="1"/>
  <c r="V42" i="59"/>
  <c r="G42" i="59"/>
  <c r="V46" i="59"/>
  <c r="G46" i="59" s="1"/>
  <c r="V50" i="59"/>
  <c r="G50" i="59"/>
  <c r="V54" i="59"/>
  <c r="G54" i="59" s="1"/>
  <c r="V234" i="59"/>
  <c r="G234" i="59"/>
  <c r="V402" i="59"/>
  <c r="G402" i="59" s="1"/>
  <c r="V427" i="59"/>
  <c r="G427" i="59"/>
  <c r="V43" i="59"/>
  <c r="G43" i="59" s="1"/>
  <c r="V51" i="59"/>
  <c r="G51" i="59" s="1"/>
  <c r="V148" i="59"/>
  <c r="G148" i="59"/>
  <c r="V199" i="59"/>
  <c r="G199" i="59"/>
  <c r="V208" i="59"/>
  <c r="G208" i="59" s="1"/>
  <c r="V212" i="59"/>
  <c r="G212" i="59"/>
  <c r="V216" i="59"/>
  <c r="G216" i="59" s="1"/>
  <c r="V220" i="59"/>
  <c r="G220" i="59"/>
  <c r="V232" i="59"/>
  <c r="G232" i="59" s="1"/>
  <c r="V250" i="59"/>
  <c r="G250" i="59"/>
  <c r="V254" i="59"/>
  <c r="G254" i="59" s="1"/>
  <c r="V258" i="59"/>
  <c r="G258" i="59"/>
  <c r="V262" i="59"/>
  <c r="G262" i="59" s="1"/>
  <c r="V271" i="59"/>
  <c r="G271" i="59"/>
  <c r="V275" i="59"/>
  <c r="G275" i="59" s="1"/>
  <c r="V279" i="59"/>
  <c r="G279" i="59"/>
  <c r="V283" i="59"/>
  <c r="G283" i="59" s="1"/>
  <c r="V292" i="59"/>
  <c r="G292" i="59"/>
  <c r="V296" i="59"/>
  <c r="G296" i="59" s="1"/>
  <c r="V300" i="59"/>
  <c r="G300" i="59"/>
  <c r="V304" i="59"/>
  <c r="G304" i="59" s="1"/>
  <c r="V313" i="59"/>
  <c r="G313" i="59"/>
  <c r="V317" i="59"/>
  <c r="G317" i="59" s="1"/>
  <c r="V321" i="59"/>
  <c r="G321" i="59"/>
  <c r="V325" i="59"/>
  <c r="G325" i="59" s="1"/>
  <c r="V334" i="59"/>
  <c r="G334" i="59"/>
  <c r="V338" i="59"/>
  <c r="G338" i="59" s="1"/>
  <c r="V342" i="59"/>
  <c r="G342" i="59"/>
  <c r="V346" i="59"/>
  <c r="G346" i="59" s="1"/>
  <c r="V355" i="59"/>
  <c r="G355" i="59"/>
  <c r="V359" i="59"/>
  <c r="G359" i="59" s="1"/>
  <c r="V363" i="59"/>
  <c r="G363" i="59"/>
  <c r="V367" i="59"/>
  <c r="G367" i="59" s="1"/>
  <c r="V376" i="59"/>
  <c r="G376" i="59"/>
  <c r="V380" i="59"/>
  <c r="G380" i="59" s="1"/>
  <c r="V384" i="59"/>
  <c r="G384" i="59"/>
  <c r="V388" i="59"/>
  <c r="G388" i="59" s="1"/>
  <c r="V400" i="59"/>
  <c r="G400" i="59"/>
  <c r="V40" i="59"/>
  <c r="G40" i="59" s="1"/>
  <c r="V44" i="59"/>
  <c r="G44" i="59"/>
  <c r="V48" i="59"/>
  <c r="G48" i="59" s="1"/>
  <c r="V52" i="59"/>
  <c r="G52" i="59"/>
  <c r="V137" i="59"/>
  <c r="G137" i="59" s="1"/>
  <c r="V152" i="59"/>
  <c r="G152" i="59"/>
  <c r="V242" i="59"/>
  <c r="G242" i="59" s="1"/>
  <c r="V410" i="59"/>
  <c r="G410" i="59"/>
  <c r="V41" i="59"/>
  <c r="G41" i="59"/>
  <c r="V45" i="59"/>
  <c r="G45" i="59" s="1"/>
  <c r="V49" i="59"/>
  <c r="G49" i="59"/>
  <c r="V53" i="59"/>
  <c r="G53" i="59" s="1"/>
  <c r="V156" i="59"/>
  <c r="G156" i="59"/>
  <c r="V327" i="59"/>
  <c r="G327" i="59"/>
  <c r="E4" i="59"/>
  <c r="T33" i="59"/>
  <c r="U33" i="59" s="1"/>
  <c r="V33" i="59" s="1"/>
  <c r="G33" i="59" s="1"/>
  <c r="S33" i="59"/>
  <c r="T32" i="59"/>
  <c r="S32" i="59"/>
  <c r="T31" i="59"/>
  <c r="S31" i="59"/>
  <c r="U31" i="59" s="1"/>
  <c r="V31" i="59" s="1"/>
  <c r="G31" i="59" s="1"/>
  <c r="T30" i="59"/>
  <c r="U30" i="59" s="1"/>
  <c r="S30" i="59"/>
  <c r="T29" i="59"/>
  <c r="S29" i="59"/>
  <c r="T28" i="59"/>
  <c r="S28" i="59"/>
  <c r="T27" i="59"/>
  <c r="S27" i="59"/>
  <c r="T26" i="59"/>
  <c r="S26" i="59"/>
  <c r="T25" i="59"/>
  <c r="S25" i="59"/>
  <c r="T24" i="59"/>
  <c r="S24" i="59"/>
  <c r="T23" i="59"/>
  <c r="S23" i="59"/>
  <c r="T22" i="59"/>
  <c r="S22" i="59"/>
  <c r="T21" i="59"/>
  <c r="S21" i="59"/>
  <c r="T20" i="59"/>
  <c r="S20" i="59"/>
  <c r="T19" i="59"/>
  <c r="S19" i="59"/>
  <c r="T15" i="59"/>
  <c r="S15" i="59"/>
  <c r="U246" i="123"/>
  <c r="V246" i="123" s="1"/>
  <c r="N246" i="123" s="1"/>
  <c r="U20" i="59"/>
  <c r="V20" i="59" s="1"/>
  <c r="G20" i="59" s="1"/>
  <c r="U21" i="59"/>
  <c r="V21" i="59" s="1"/>
  <c r="G21" i="59" s="1"/>
  <c r="U22" i="59"/>
  <c r="V22" i="59" s="1"/>
  <c r="G22" i="59" s="1"/>
  <c r="U26" i="59"/>
  <c r="V26" i="59"/>
  <c r="G26" i="59" s="1"/>
  <c r="V30" i="59"/>
  <c r="G30" i="59" s="1"/>
  <c r="U24" i="59"/>
  <c r="V24" i="59" s="1"/>
  <c r="G24" i="59"/>
  <c r="U28" i="59"/>
  <c r="V28" i="59" s="1"/>
  <c r="G28" i="59" s="1"/>
  <c r="U32" i="59"/>
  <c r="V32" i="59"/>
  <c r="G32" i="59" s="1"/>
  <c r="I14" i="132"/>
  <c r="L416" i="132"/>
  <c r="L395" i="132"/>
  <c r="L374" i="132"/>
  <c r="L353" i="132"/>
  <c r="L332" i="132"/>
  <c r="L311" i="132"/>
  <c r="L290" i="132"/>
  <c r="L269" i="132"/>
  <c r="L248" i="132"/>
  <c r="L227" i="132"/>
  <c r="L206" i="132"/>
  <c r="L185" i="132"/>
  <c r="L164" i="132"/>
  <c r="L143" i="132"/>
  <c r="L122" i="132"/>
  <c r="L101" i="132"/>
  <c r="L80" i="132"/>
  <c r="L59" i="132"/>
  <c r="L38" i="132"/>
  <c r="H13" i="132" a="1"/>
  <c r="H13" i="132" s="1"/>
  <c r="E4" i="132"/>
  <c r="E5" i="132"/>
  <c r="E6" i="132"/>
  <c r="E7" i="132"/>
  <c r="E8" i="132"/>
  <c r="E9" i="132"/>
  <c r="E10" i="132"/>
  <c r="E11" i="132"/>
  <c r="E12" i="132"/>
  <c r="I14" i="131"/>
  <c r="L416" i="131"/>
  <c r="L395" i="131"/>
  <c r="L374" i="131"/>
  <c r="L353" i="131"/>
  <c r="L332" i="131"/>
  <c r="L311" i="131"/>
  <c r="L290" i="131"/>
  <c r="L269" i="131"/>
  <c r="L248" i="131"/>
  <c r="L227" i="131"/>
  <c r="L206" i="131"/>
  <c r="L185" i="131"/>
  <c r="L164" i="131"/>
  <c r="L143" i="131"/>
  <c r="L122" i="131"/>
  <c r="L101" i="131"/>
  <c r="L80" i="131"/>
  <c r="L59" i="131"/>
  <c r="L38" i="131"/>
  <c r="H13" i="131" a="1"/>
  <c r="H13" i="131" s="1"/>
  <c r="E4" i="131"/>
  <c r="E5" i="131"/>
  <c r="E6" i="131"/>
  <c r="G4" i="131" s="1"/>
  <c r="E7" i="131"/>
  <c r="F7" i="131" s="1"/>
  <c r="E8" i="131"/>
  <c r="E9" i="131"/>
  <c r="E10" i="131"/>
  <c r="E11" i="131"/>
  <c r="E12" i="131"/>
  <c r="I14" i="130"/>
  <c r="L416" i="130"/>
  <c r="L395" i="130"/>
  <c r="L374" i="130"/>
  <c r="L353" i="130"/>
  <c r="L332" i="130"/>
  <c r="L311" i="130"/>
  <c r="L290" i="130"/>
  <c r="L269" i="130"/>
  <c r="L248" i="130"/>
  <c r="L227" i="130"/>
  <c r="L206" i="130"/>
  <c r="L185" i="130"/>
  <c r="L164" i="130"/>
  <c r="L143" i="130"/>
  <c r="L122" i="130"/>
  <c r="L101" i="130"/>
  <c r="L80" i="130"/>
  <c r="L59" i="130"/>
  <c r="L38" i="130"/>
  <c r="H13" i="130" a="1"/>
  <c r="H13" i="130" s="1"/>
  <c r="E12" i="130"/>
  <c r="E11" i="130"/>
  <c r="E10" i="130"/>
  <c r="E9" i="130"/>
  <c r="E8" i="130"/>
  <c r="E7" i="130"/>
  <c r="E6" i="130"/>
  <c r="G4" i="130" s="1"/>
  <c r="E5" i="130"/>
  <c r="E4" i="130"/>
  <c r="I14" i="129"/>
  <c r="L416" i="129"/>
  <c r="L395" i="129"/>
  <c r="L374" i="129"/>
  <c r="L353" i="129"/>
  <c r="L332" i="129"/>
  <c r="L311" i="129"/>
  <c r="L290" i="129"/>
  <c r="L269" i="129"/>
  <c r="L248" i="129"/>
  <c r="L227" i="129"/>
  <c r="L206" i="129"/>
  <c r="L185" i="129"/>
  <c r="L164" i="129"/>
  <c r="L143" i="129"/>
  <c r="L122" i="129"/>
  <c r="L101" i="129"/>
  <c r="L80" i="129"/>
  <c r="L59" i="129"/>
  <c r="L38" i="129"/>
  <c r="H13" i="129" a="1"/>
  <c r="H13" i="129" s="1"/>
  <c r="E12" i="129"/>
  <c r="E11" i="129"/>
  <c r="E10" i="129"/>
  <c r="E9" i="129"/>
  <c r="E8" i="129"/>
  <c r="E7" i="129"/>
  <c r="E6" i="129"/>
  <c r="E5" i="129"/>
  <c r="G4" i="129" s="1"/>
  <c r="E4" i="129"/>
  <c r="I14" i="128"/>
  <c r="G432" i="128"/>
  <c r="G431" i="128"/>
  <c r="G430" i="128"/>
  <c r="G427" i="128"/>
  <c r="G425" i="128"/>
  <c r="G424" i="128"/>
  <c r="G423" i="128"/>
  <c r="G422" i="128"/>
  <c r="G421" i="128"/>
  <c r="G420" i="128"/>
  <c r="L416" i="128"/>
  <c r="G411" i="128"/>
  <c r="G410" i="128"/>
  <c r="G409" i="128"/>
  <c r="G408" i="128"/>
  <c r="G407" i="128"/>
  <c r="G406" i="128"/>
  <c r="G405" i="128"/>
  <c r="G404" i="128"/>
  <c r="G403" i="128"/>
  <c r="G402" i="128"/>
  <c r="G401" i="128"/>
  <c r="G399" i="128"/>
  <c r="G398" i="128"/>
  <c r="G397" i="128"/>
  <c r="L395" i="128"/>
  <c r="G390" i="128"/>
  <c r="G384" i="128"/>
  <c r="G381" i="128"/>
  <c r="G379" i="128"/>
  <c r="G377" i="128"/>
  <c r="L374" i="128"/>
  <c r="G369" i="128"/>
  <c r="G368" i="128"/>
  <c r="G367" i="128"/>
  <c r="G366" i="128"/>
  <c r="G365" i="128"/>
  <c r="G364" i="128"/>
  <c r="G363" i="128"/>
  <c r="G362" i="128"/>
  <c r="G361" i="128"/>
  <c r="G360" i="128"/>
  <c r="G359" i="128"/>
  <c r="G358" i="128"/>
  <c r="G357" i="128"/>
  <c r="G355" i="128"/>
  <c r="L353" i="128"/>
  <c r="G348" i="128"/>
  <c r="G347" i="128"/>
  <c r="G346" i="128"/>
  <c r="G345" i="128"/>
  <c r="G344" i="128"/>
  <c r="G343" i="128"/>
  <c r="G342" i="128"/>
  <c r="G340" i="128"/>
  <c r="G339" i="128"/>
  <c r="G337" i="128"/>
  <c r="G336" i="128"/>
  <c r="G335" i="128"/>
  <c r="L332" i="128"/>
  <c r="G327" i="128"/>
  <c r="G325" i="128"/>
  <c r="G322" i="128"/>
  <c r="G321" i="128"/>
  <c r="G320" i="128"/>
  <c r="G319" i="128"/>
  <c r="G317" i="128"/>
  <c r="G316" i="128"/>
  <c r="G315" i="128"/>
  <c r="G314" i="128"/>
  <c r="G313" i="128"/>
  <c r="L311" i="128"/>
  <c r="G306" i="128"/>
  <c r="G305" i="128"/>
  <c r="G304" i="128"/>
  <c r="G303" i="128"/>
  <c r="G302" i="128"/>
  <c r="G301" i="128"/>
  <c r="G300" i="128"/>
  <c r="G299" i="128"/>
  <c r="G297" i="128"/>
  <c r="G296" i="128"/>
  <c r="G295" i="128"/>
  <c r="G294" i="128"/>
  <c r="G293" i="128"/>
  <c r="G292" i="128"/>
  <c r="L290" i="128"/>
  <c r="G285" i="128"/>
  <c r="G284" i="128"/>
  <c r="G282" i="128"/>
  <c r="G281" i="128"/>
  <c r="G280" i="128"/>
  <c r="G279" i="128"/>
  <c r="G278" i="128"/>
  <c r="G277" i="128"/>
  <c r="G276" i="128"/>
  <c r="G275" i="128"/>
  <c r="G274" i="128"/>
  <c r="G273" i="128"/>
  <c r="G272" i="128"/>
  <c r="G271" i="128"/>
  <c r="L269" i="128"/>
  <c r="G264" i="128"/>
  <c r="G261" i="128"/>
  <c r="G260" i="128"/>
  <c r="G259" i="128"/>
  <c r="G257" i="128"/>
  <c r="G256" i="128"/>
  <c r="G253" i="128"/>
  <c r="G252" i="128"/>
  <c r="G251" i="128"/>
  <c r="G250" i="128"/>
  <c r="L248" i="128"/>
  <c r="G243" i="128"/>
  <c r="G242" i="128"/>
  <c r="G241" i="128"/>
  <c r="G240" i="128"/>
  <c r="G239" i="128"/>
  <c r="G238" i="128"/>
  <c r="G237" i="128"/>
  <c r="G236" i="128"/>
  <c r="G235" i="128"/>
  <c r="G234" i="128"/>
  <c r="G233" i="128"/>
  <c r="G232" i="128"/>
  <c r="G231" i="128"/>
  <c r="G230" i="128"/>
  <c r="G229" i="128"/>
  <c r="L227" i="128"/>
  <c r="G222" i="128"/>
  <c r="G221" i="128"/>
  <c r="G220" i="128"/>
  <c r="G219" i="128"/>
  <c r="G218" i="128"/>
  <c r="G217" i="128"/>
  <c r="G216" i="128"/>
  <c r="G215" i="128"/>
  <c r="G214" i="128"/>
  <c r="G213" i="128"/>
  <c r="G212" i="128"/>
  <c r="G211" i="128"/>
  <c r="G210" i="128"/>
  <c r="G209" i="128"/>
  <c r="L206" i="128"/>
  <c r="G201" i="128"/>
  <c r="G200" i="128"/>
  <c r="G199" i="128"/>
  <c r="G197" i="128"/>
  <c r="G196" i="128"/>
  <c r="G195" i="128"/>
  <c r="G194" i="128"/>
  <c r="G193" i="128"/>
  <c r="G192" i="128"/>
  <c r="G191" i="128"/>
  <c r="G189" i="128"/>
  <c r="G188" i="128"/>
  <c r="G187" i="128"/>
  <c r="L185" i="128"/>
  <c r="G180" i="128"/>
  <c r="G179" i="128"/>
  <c r="G178" i="128"/>
  <c r="G177" i="128"/>
  <c r="G176" i="128"/>
  <c r="G174" i="128"/>
  <c r="G173" i="128"/>
  <c r="G172" i="128"/>
  <c r="G171" i="128"/>
  <c r="G170" i="128"/>
  <c r="G169" i="128"/>
  <c r="G168" i="128"/>
  <c r="G167" i="128"/>
  <c r="G166" i="128"/>
  <c r="L164" i="128"/>
  <c r="G159" i="128"/>
  <c r="G156" i="128"/>
  <c r="G155" i="128"/>
  <c r="G154" i="128"/>
  <c r="G153" i="128"/>
  <c r="G152" i="128"/>
  <c r="G151" i="128"/>
  <c r="G150" i="128"/>
  <c r="G149" i="128"/>
  <c r="G148" i="128"/>
  <c r="G147" i="128"/>
  <c r="G146" i="128"/>
  <c r="G145" i="128"/>
  <c r="L143" i="128"/>
  <c r="G135" i="128"/>
  <c r="G134" i="128"/>
  <c r="G133" i="128"/>
  <c r="G132" i="128"/>
  <c r="G131" i="128"/>
  <c r="G130" i="128"/>
  <c r="G129" i="128"/>
  <c r="G128" i="128"/>
  <c r="G127" i="128"/>
  <c r="G126" i="128"/>
  <c r="G125" i="128"/>
  <c r="G124" i="128"/>
  <c r="L122" i="128"/>
  <c r="G117" i="128"/>
  <c r="G116" i="128"/>
  <c r="G114" i="128"/>
  <c r="G113" i="128"/>
  <c r="G112" i="128"/>
  <c r="G110" i="128"/>
  <c r="G107" i="128"/>
  <c r="G106" i="128"/>
  <c r="G104" i="128"/>
  <c r="G103" i="128"/>
  <c r="L101" i="128"/>
  <c r="G96" i="128"/>
  <c r="G95" i="128"/>
  <c r="G94" i="128"/>
  <c r="G93" i="128"/>
  <c r="G92" i="128"/>
  <c r="G90" i="128"/>
  <c r="G89" i="128"/>
  <c r="G88" i="128"/>
  <c r="G87" i="128"/>
  <c r="G86" i="128"/>
  <c r="G85" i="128"/>
  <c r="G83" i="128"/>
  <c r="L80" i="128"/>
  <c r="G75" i="128"/>
  <c r="G74" i="128"/>
  <c r="G72" i="128"/>
  <c r="G71" i="128"/>
  <c r="G70" i="128"/>
  <c r="G68" i="128"/>
  <c r="G67" i="128"/>
  <c r="G65" i="128"/>
  <c r="G64" i="128"/>
  <c r="G63" i="128"/>
  <c r="L59" i="128"/>
  <c r="G53" i="128"/>
  <c r="G52" i="128"/>
  <c r="G51" i="128"/>
  <c r="G50" i="128"/>
  <c r="G49" i="128"/>
  <c r="G48" i="128"/>
  <c r="G47" i="128"/>
  <c r="G45" i="128"/>
  <c r="G44" i="128"/>
  <c r="G43" i="128"/>
  <c r="L38" i="128"/>
  <c r="G33" i="128"/>
  <c r="G32" i="128"/>
  <c r="G30" i="128"/>
  <c r="G29" i="128"/>
  <c r="G28" i="128"/>
  <c r="G27" i="128"/>
  <c r="G25" i="128"/>
  <c r="G24" i="128"/>
  <c r="G23" i="128"/>
  <c r="G22" i="128"/>
  <c r="G21" i="128"/>
  <c r="G20" i="128"/>
  <c r="G19" i="128"/>
  <c r="H13" i="128" a="1"/>
  <c r="H13" i="128" s="1"/>
  <c r="E4" i="128"/>
  <c r="E5" i="128"/>
  <c r="E6" i="128"/>
  <c r="G4" i="128" s="1"/>
  <c r="E7" i="128"/>
  <c r="F7" i="128" s="1"/>
  <c r="E8" i="128"/>
  <c r="E9" i="128"/>
  <c r="E10" i="128"/>
  <c r="F10" i="128" s="1"/>
  <c r="E11" i="128"/>
  <c r="F11" i="128" s="1"/>
  <c r="E12" i="128"/>
  <c r="I14" i="127"/>
  <c r="L416" i="127"/>
  <c r="L395" i="127"/>
  <c r="L374" i="127"/>
  <c r="L353" i="127"/>
  <c r="L332" i="127"/>
  <c r="L311" i="127"/>
  <c r="L290" i="127"/>
  <c r="L269" i="127"/>
  <c r="L248" i="127"/>
  <c r="L227" i="127"/>
  <c r="L206" i="127"/>
  <c r="L185" i="127"/>
  <c r="L164" i="127"/>
  <c r="L143" i="127"/>
  <c r="L122" i="127"/>
  <c r="L101" i="127"/>
  <c r="L80" i="127"/>
  <c r="L59" i="127"/>
  <c r="L38" i="127"/>
  <c r="H13" i="127" a="1"/>
  <c r="H13" i="127" s="1"/>
  <c r="E4" i="127"/>
  <c r="E5" i="127"/>
  <c r="E6" i="127"/>
  <c r="E7" i="127"/>
  <c r="E8" i="127"/>
  <c r="E9" i="127"/>
  <c r="E10" i="127"/>
  <c r="E11" i="127"/>
  <c r="E12" i="127"/>
  <c r="E5" i="59"/>
  <c r="E6" i="59"/>
  <c r="E7" i="59"/>
  <c r="G4" i="59" s="1"/>
  <c r="E8" i="59"/>
  <c r="E9" i="59"/>
  <c r="E10" i="59"/>
  <c r="E11" i="59"/>
  <c r="E12" i="59"/>
  <c r="E4" i="123"/>
  <c r="E5" i="124"/>
  <c r="E6" i="124"/>
  <c r="G4" i="124" s="1"/>
  <c r="E7" i="124"/>
  <c r="E8" i="124"/>
  <c r="E9" i="124"/>
  <c r="E10" i="124"/>
  <c r="E11" i="124"/>
  <c r="E12" i="124"/>
  <c r="E4" i="124"/>
  <c r="E5" i="125"/>
  <c r="E6" i="125"/>
  <c r="E7" i="125"/>
  <c r="E8" i="125"/>
  <c r="E9" i="125"/>
  <c r="E10" i="125"/>
  <c r="E11" i="125"/>
  <c r="E12" i="125"/>
  <c r="E4" i="125"/>
  <c r="G4" i="125" s="1"/>
  <c r="E5" i="126"/>
  <c r="E6" i="126"/>
  <c r="E7" i="126"/>
  <c r="E8" i="126"/>
  <c r="E9" i="126"/>
  <c r="E10" i="126"/>
  <c r="E11" i="126"/>
  <c r="E12" i="126"/>
  <c r="F12" i="126" s="1"/>
  <c r="E4" i="126"/>
  <c r="G4" i="126" s="1"/>
  <c r="I14" i="126"/>
  <c r="L416" i="126"/>
  <c r="L395" i="126"/>
  <c r="L374" i="126"/>
  <c r="L353" i="126"/>
  <c r="L332" i="126"/>
  <c r="L311" i="126"/>
  <c r="L290" i="126"/>
  <c r="L269" i="126"/>
  <c r="L248" i="126"/>
  <c r="L227" i="126"/>
  <c r="L206" i="126"/>
  <c r="L185" i="126"/>
  <c r="L164" i="126"/>
  <c r="L143" i="126"/>
  <c r="L122" i="126"/>
  <c r="L101" i="126"/>
  <c r="L80" i="126"/>
  <c r="L59" i="126"/>
  <c r="L38" i="126"/>
  <c r="H13" i="126" a="1"/>
  <c r="H13" i="126" s="1"/>
  <c r="I14" i="125"/>
  <c r="L416" i="125"/>
  <c r="L395" i="125"/>
  <c r="L374" i="125"/>
  <c r="L353" i="125"/>
  <c r="L332" i="125"/>
  <c r="L311" i="125"/>
  <c r="L290" i="125"/>
  <c r="L269" i="125"/>
  <c r="L248" i="125"/>
  <c r="L227" i="125"/>
  <c r="L206" i="125"/>
  <c r="L185" i="125"/>
  <c r="L164" i="125"/>
  <c r="L143" i="125"/>
  <c r="L122" i="125"/>
  <c r="L101" i="125"/>
  <c r="L80" i="125"/>
  <c r="L59" i="125"/>
  <c r="L38" i="125"/>
  <c r="H13" i="125" a="1"/>
  <c r="H13" i="125" s="1"/>
  <c r="I14" i="124"/>
  <c r="L416" i="124"/>
  <c r="L395" i="124"/>
  <c r="L374" i="124"/>
  <c r="L353" i="124"/>
  <c r="L332" i="124"/>
  <c r="L311" i="124"/>
  <c r="L290" i="124"/>
  <c r="L269" i="124"/>
  <c r="L248" i="124"/>
  <c r="L227" i="124"/>
  <c r="L206" i="124"/>
  <c r="L185" i="124"/>
  <c r="L164" i="124"/>
  <c r="L143" i="124"/>
  <c r="L122" i="124"/>
  <c r="L101" i="124"/>
  <c r="L80" i="124"/>
  <c r="L59" i="124"/>
  <c r="L38" i="124"/>
  <c r="H13" i="124" a="1"/>
  <c r="H13" i="124" s="1"/>
  <c r="I14" i="123"/>
  <c r="L416" i="123"/>
  <c r="L311" i="123"/>
  <c r="L206" i="123"/>
  <c r="L101" i="123"/>
  <c r="L80" i="123"/>
  <c r="L59" i="123"/>
  <c r="L38" i="123"/>
  <c r="H13" i="123" a="1"/>
  <c r="H13" i="123" s="1"/>
  <c r="E5" i="123"/>
  <c r="E6" i="123"/>
  <c r="G4" i="123" s="1"/>
  <c r="E7" i="123"/>
  <c r="F7" i="123" s="1"/>
  <c r="E8" i="123"/>
  <c r="E9" i="123"/>
  <c r="E10" i="123"/>
  <c r="E11" i="123"/>
  <c r="F11" i="123" s="1"/>
  <c r="E12" i="123"/>
  <c r="L416" i="59"/>
  <c r="L395" i="59"/>
  <c r="L374" i="59"/>
  <c r="L353" i="59"/>
  <c r="L332" i="59"/>
  <c r="L311" i="59"/>
  <c r="L290" i="59"/>
  <c r="L269" i="59"/>
  <c r="L248" i="59"/>
  <c r="L227" i="59"/>
  <c r="L206" i="59"/>
  <c r="L185" i="59"/>
  <c r="L164" i="59"/>
  <c r="L143" i="59"/>
  <c r="L122" i="59"/>
  <c r="L101" i="59"/>
  <c r="L80" i="59"/>
  <c r="L59" i="59"/>
  <c r="L38" i="59"/>
  <c r="G334" i="128"/>
  <c r="G338" i="128"/>
  <c r="G387" i="128"/>
  <c r="G69" i="128"/>
  <c r="G73" i="128"/>
  <c r="G318" i="128"/>
  <c r="G326" i="128"/>
  <c r="G376" i="128"/>
  <c r="G380" i="128"/>
  <c r="G388" i="128"/>
  <c r="G429" i="128"/>
  <c r="G66" i="128"/>
  <c r="G111" i="128"/>
  <c r="G115" i="128"/>
  <c r="G254" i="128"/>
  <c r="G258" i="128"/>
  <c r="G262" i="128"/>
  <c r="G323" i="128"/>
  <c r="G356" i="128"/>
  <c r="G136" i="128"/>
  <c r="G385" i="128"/>
  <c r="G389" i="128"/>
  <c r="G418" i="128"/>
  <c r="G26" i="128"/>
  <c r="G108" i="128"/>
  <c r="G157" i="128"/>
  <c r="G190" i="128"/>
  <c r="G255" i="128"/>
  <c r="G263" i="128"/>
  <c r="G324" i="128"/>
  <c r="G137" i="128"/>
  <c r="G378" i="128"/>
  <c r="G382" i="128"/>
  <c r="G386" i="128"/>
  <c r="G31" i="128"/>
  <c r="G105" i="128"/>
  <c r="G109" i="128"/>
  <c r="G158" i="128"/>
  <c r="H13" i="59" a="1"/>
  <c r="H13" i="59" s="1"/>
  <c r="I14" i="59"/>
  <c r="F10" i="124" l="1"/>
  <c r="F11" i="59"/>
  <c r="F8" i="132"/>
  <c r="F11" i="125"/>
  <c r="F7" i="126"/>
  <c r="F11" i="126"/>
  <c r="F4" i="126"/>
  <c r="F8" i="126"/>
  <c r="F5" i="126"/>
  <c r="F9" i="126"/>
  <c r="F6" i="126"/>
  <c r="F10" i="126"/>
  <c r="F4" i="128"/>
  <c r="F8" i="128"/>
  <c r="F12" i="128"/>
  <c r="F5" i="128"/>
  <c r="F9" i="128"/>
  <c r="F4" i="130"/>
  <c r="L17" i="130" s="1"/>
  <c r="F5" i="130"/>
  <c r="F9" i="130"/>
  <c r="F7" i="130"/>
  <c r="F12" i="130"/>
  <c r="F11" i="130"/>
  <c r="F8" i="130"/>
  <c r="F10" i="130"/>
  <c r="F4" i="125"/>
  <c r="F8" i="125"/>
  <c r="F12" i="125"/>
  <c r="F6" i="125"/>
  <c r="F10" i="125"/>
  <c r="F9" i="125"/>
  <c r="F9" i="59"/>
  <c r="F4" i="59"/>
  <c r="F10" i="59"/>
  <c r="F5" i="59"/>
  <c r="F8" i="59"/>
  <c r="F12" i="59"/>
  <c r="F6" i="59"/>
  <c r="F9" i="129"/>
  <c r="V131" i="123"/>
  <c r="G131" i="123" s="1"/>
  <c r="U120" i="123"/>
  <c r="V120" i="123" s="1"/>
  <c r="N120" i="123" s="1"/>
  <c r="V65" i="125"/>
  <c r="G65" i="125" s="1"/>
  <c r="U57" i="125"/>
  <c r="V57" i="125" s="1"/>
  <c r="N57" i="125" s="1"/>
  <c r="F5" i="125"/>
  <c r="F8" i="129"/>
  <c r="F11" i="129"/>
  <c r="F6" i="129"/>
  <c r="F10" i="129"/>
  <c r="F7" i="129"/>
  <c r="F4" i="129"/>
  <c r="L17" i="129" s="1"/>
  <c r="F12" i="129"/>
  <c r="F10" i="123"/>
  <c r="F10" i="127"/>
  <c r="F7" i="124"/>
  <c r="F11" i="124"/>
  <c r="F4" i="124"/>
  <c r="F8" i="124"/>
  <c r="F12" i="124"/>
  <c r="F5" i="124"/>
  <c r="F9" i="124"/>
  <c r="F8" i="123"/>
  <c r="F5" i="123"/>
  <c r="F9" i="123"/>
  <c r="F4" i="123"/>
  <c r="F12" i="123"/>
  <c r="F4" i="131"/>
  <c r="L17" i="131" s="1"/>
  <c r="F12" i="131"/>
  <c r="F8" i="131"/>
  <c r="F9" i="131"/>
  <c r="F5" i="131"/>
  <c r="F6" i="131"/>
  <c r="F10" i="131"/>
  <c r="F11" i="131"/>
  <c r="F4" i="132"/>
  <c r="L17" i="132" s="1"/>
  <c r="F7" i="125"/>
  <c r="V189" i="125"/>
  <c r="G189" i="125" s="1"/>
  <c r="U183" i="125"/>
  <c r="V183" i="125" s="1"/>
  <c r="N183" i="125" s="1"/>
  <c r="F7" i="59"/>
  <c r="F6" i="123"/>
  <c r="F6" i="124"/>
  <c r="F5" i="129"/>
  <c r="F6" i="128"/>
  <c r="I13" i="130"/>
  <c r="G4" i="132"/>
  <c r="U162" i="123"/>
  <c r="V162" i="123" s="1"/>
  <c r="N162" i="123" s="1"/>
  <c r="U393" i="124"/>
  <c r="V393" i="124" s="1"/>
  <c r="N393" i="124" s="1"/>
  <c r="V109" i="124"/>
  <c r="G109" i="124" s="1"/>
  <c r="U99" i="124"/>
  <c r="V99" i="124" s="1"/>
  <c r="N99" i="124" s="1"/>
  <c r="U267" i="125"/>
  <c r="V267" i="125" s="1"/>
  <c r="N267" i="125" s="1"/>
  <c r="V271" i="125"/>
  <c r="G271" i="125" s="1"/>
  <c r="V83" i="125"/>
  <c r="G83" i="125" s="1"/>
  <c r="U78" i="125"/>
  <c r="V78" i="125" s="1"/>
  <c r="N78" i="125" s="1"/>
  <c r="U15" i="125"/>
  <c r="V15" i="125" s="1"/>
  <c r="N15" i="125" s="1"/>
  <c r="V20" i="125"/>
  <c r="G20" i="125" s="1"/>
  <c r="V400" i="126"/>
  <c r="G400" i="126" s="1"/>
  <c r="U393" i="126"/>
  <c r="V393" i="126" s="1"/>
  <c r="N393" i="126" s="1"/>
  <c r="V67" i="126"/>
  <c r="G67" i="126" s="1"/>
  <c r="U57" i="126"/>
  <c r="V57" i="126" s="1"/>
  <c r="N57" i="126" s="1"/>
  <c r="V152" i="125"/>
  <c r="G152" i="125" s="1"/>
  <c r="U141" i="125"/>
  <c r="V141" i="125" s="1"/>
  <c r="N141" i="125" s="1"/>
  <c r="U309" i="127"/>
  <c r="V309" i="127" s="1"/>
  <c r="N309" i="127" s="1"/>
  <c r="V313" i="127"/>
  <c r="G313" i="127" s="1"/>
  <c r="V21" i="127"/>
  <c r="G21" i="127" s="1"/>
  <c r="U15" i="127"/>
  <c r="V15" i="127" s="1"/>
  <c r="N15" i="127" s="1"/>
  <c r="V196" i="127"/>
  <c r="G196" i="127" s="1"/>
  <c r="U183" i="127"/>
  <c r="V183" i="127" s="1"/>
  <c r="N183" i="127" s="1"/>
  <c r="V175" i="128"/>
  <c r="G175" i="128" s="1"/>
  <c r="U162" i="128"/>
  <c r="V162" i="128" s="1"/>
  <c r="N162" i="128" s="1"/>
  <c r="V341" i="128"/>
  <c r="G341" i="128" s="1"/>
  <c r="U330" i="128"/>
  <c r="V330" i="128" s="1"/>
  <c r="N330" i="128" s="1"/>
  <c r="I13" i="129"/>
  <c r="I13" i="131"/>
  <c r="U141" i="124"/>
  <c r="V141" i="124" s="1"/>
  <c r="N141" i="124" s="1"/>
  <c r="V148" i="124"/>
  <c r="G148" i="124" s="1"/>
  <c r="U414" i="124"/>
  <c r="V414" i="124" s="1"/>
  <c r="N414" i="124" s="1"/>
  <c r="V419" i="124"/>
  <c r="G419" i="124" s="1"/>
  <c r="V384" i="126"/>
  <c r="G384" i="126" s="1"/>
  <c r="U372" i="126"/>
  <c r="V372" i="126" s="1"/>
  <c r="N372" i="126" s="1"/>
  <c r="V114" i="125"/>
  <c r="G114" i="125" s="1"/>
  <c r="U99" i="125"/>
  <c r="V99" i="125" s="1"/>
  <c r="N99" i="125" s="1"/>
  <c r="U120" i="125"/>
  <c r="V120" i="125" s="1"/>
  <c r="N120" i="125" s="1"/>
  <c r="V418" i="125"/>
  <c r="G418" i="125" s="1"/>
  <c r="U414" i="125"/>
  <c r="V414" i="125" s="1"/>
  <c r="N414" i="125" s="1"/>
  <c r="V399" i="127"/>
  <c r="G399" i="127" s="1"/>
  <c r="U393" i="127"/>
  <c r="V393" i="127" s="1"/>
  <c r="N393" i="127" s="1"/>
  <c r="F6" i="130"/>
  <c r="G4" i="127"/>
  <c r="I13" i="132"/>
  <c r="U372" i="123"/>
  <c r="V372" i="123" s="1"/>
  <c r="N372" i="123" s="1"/>
  <c r="U288" i="123"/>
  <c r="V288" i="123" s="1"/>
  <c r="N288" i="123" s="1"/>
  <c r="U120" i="124"/>
  <c r="V120" i="124" s="1"/>
  <c r="N120" i="124" s="1"/>
  <c r="U372" i="125"/>
  <c r="V372" i="125" s="1"/>
  <c r="N372" i="125" s="1"/>
  <c r="U330" i="125"/>
  <c r="V330" i="125" s="1"/>
  <c r="N330" i="125" s="1"/>
  <c r="U99" i="123"/>
  <c r="V99" i="123" s="1"/>
  <c r="N99" i="123" s="1"/>
  <c r="U141" i="123"/>
  <c r="V141" i="123" s="1"/>
  <c r="N141" i="123" s="1"/>
  <c r="U183" i="123"/>
  <c r="V183" i="123" s="1"/>
  <c r="N183" i="123" s="1"/>
  <c r="U204" i="123"/>
  <c r="V204" i="123" s="1"/>
  <c r="N204" i="123" s="1"/>
  <c r="U237" i="123"/>
  <c r="V237" i="123" s="1"/>
  <c r="G237" i="123" s="1"/>
  <c r="V313" i="124"/>
  <c r="G313" i="124" s="1"/>
  <c r="U309" i="124"/>
  <c r="V309" i="124" s="1"/>
  <c r="N309" i="124" s="1"/>
  <c r="U330" i="124"/>
  <c r="V330" i="124" s="1"/>
  <c r="N330" i="124" s="1"/>
  <c r="V335" i="124"/>
  <c r="G335" i="124" s="1"/>
  <c r="U183" i="126"/>
  <c r="V183" i="126" s="1"/>
  <c r="N183" i="126" s="1"/>
  <c r="U204" i="126"/>
  <c r="V204" i="126" s="1"/>
  <c r="N204" i="126" s="1"/>
  <c r="V211" i="126"/>
  <c r="G211" i="126" s="1"/>
  <c r="V335" i="126"/>
  <c r="G335" i="126" s="1"/>
  <c r="U330" i="126"/>
  <c r="V330" i="126" s="1"/>
  <c r="N330" i="126" s="1"/>
  <c r="V297" i="125"/>
  <c r="G297" i="125" s="1"/>
  <c r="U288" i="125"/>
  <c r="V288" i="125" s="1"/>
  <c r="N288" i="125" s="1"/>
  <c r="V19" i="126"/>
  <c r="G19" i="126" s="1"/>
  <c r="V293" i="126"/>
  <c r="G293" i="126" s="1"/>
  <c r="U288" i="126"/>
  <c r="V288" i="126" s="1"/>
  <c r="N288" i="126" s="1"/>
  <c r="V250" i="126"/>
  <c r="G250" i="126" s="1"/>
  <c r="U246" i="126"/>
  <c r="V246" i="126" s="1"/>
  <c r="N246" i="126" s="1"/>
  <c r="V235" i="127"/>
  <c r="G235" i="127" s="1"/>
  <c r="U225" i="127"/>
  <c r="V225" i="127" s="1"/>
  <c r="N225" i="127" s="1"/>
  <c r="U330" i="123"/>
  <c r="V330" i="123" s="1"/>
  <c r="N330" i="123" s="1"/>
  <c r="U414" i="123"/>
  <c r="V414" i="123" s="1"/>
  <c r="N414" i="123" s="1"/>
  <c r="U19" i="59"/>
  <c r="U23" i="59"/>
  <c r="V23" i="59" s="1"/>
  <c r="G23" i="59" s="1"/>
  <c r="U25" i="59"/>
  <c r="V25" i="59" s="1"/>
  <c r="G25" i="59" s="1"/>
  <c r="U27" i="59"/>
  <c r="V27" i="59" s="1"/>
  <c r="G27" i="59" s="1"/>
  <c r="U29" i="59"/>
  <c r="V29" i="59" s="1"/>
  <c r="G29" i="59" s="1"/>
  <c r="U351" i="124"/>
  <c r="V351" i="124" s="1"/>
  <c r="N351" i="124" s="1"/>
  <c r="U162" i="124"/>
  <c r="V162" i="124" s="1"/>
  <c r="N162" i="124" s="1"/>
  <c r="U309" i="123"/>
  <c r="V309" i="123" s="1"/>
  <c r="N309" i="123" s="1"/>
  <c r="U351" i="123"/>
  <c r="V351" i="123" s="1"/>
  <c r="N351" i="123" s="1"/>
  <c r="U393" i="123"/>
  <c r="V393" i="123" s="1"/>
  <c r="N393" i="123" s="1"/>
  <c r="U57" i="124"/>
  <c r="V57" i="124" s="1"/>
  <c r="N57" i="124" s="1"/>
  <c r="V69" i="124"/>
  <c r="G69" i="124" s="1"/>
  <c r="U225" i="124"/>
  <c r="V225" i="124" s="1"/>
  <c r="N225" i="124" s="1"/>
  <c r="V232" i="124"/>
  <c r="G232" i="124" s="1"/>
  <c r="U372" i="124"/>
  <c r="V372" i="124" s="1"/>
  <c r="N372" i="124" s="1"/>
  <c r="V377" i="124"/>
  <c r="G377" i="124" s="1"/>
  <c r="U309" i="125"/>
  <c r="V309" i="125" s="1"/>
  <c r="N309" i="125" s="1"/>
  <c r="V314" i="125"/>
  <c r="G314" i="125" s="1"/>
  <c r="U414" i="126"/>
  <c r="V414" i="126" s="1"/>
  <c r="N414" i="126" s="1"/>
  <c r="V419" i="126"/>
  <c r="G419" i="126" s="1"/>
  <c r="V275" i="126"/>
  <c r="G275" i="126" s="1"/>
  <c r="U267" i="126"/>
  <c r="V267" i="126" s="1"/>
  <c r="N267" i="126" s="1"/>
  <c r="U162" i="125"/>
  <c r="V162" i="125" s="1"/>
  <c r="N162" i="125" s="1"/>
  <c r="V232" i="125"/>
  <c r="G232" i="125" s="1"/>
  <c r="U225" i="125"/>
  <c r="V225" i="125" s="1"/>
  <c r="N225" i="125" s="1"/>
  <c r="V252" i="125"/>
  <c r="G252" i="125" s="1"/>
  <c r="U246" i="125"/>
  <c r="V246" i="125" s="1"/>
  <c r="N246" i="125" s="1"/>
  <c r="U351" i="125"/>
  <c r="V351" i="125" s="1"/>
  <c r="N351" i="125" s="1"/>
  <c r="V44" i="126"/>
  <c r="G44" i="126" s="1"/>
  <c r="U36" i="126"/>
  <c r="V36" i="126" s="1"/>
  <c r="N36" i="126" s="1"/>
  <c r="V107" i="126"/>
  <c r="G107" i="126" s="1"/>
  <c r="U99" i="126"/>
  <c r="V99" i="126" s="1"/>
  <c r="N99" i="126" s="1"/>
  <c r="V358" i="126"/>
  <c r="G358" i="126" s="1"/>
  <c r="U351" i="126"/>
  <c r="V351" i="126" s="1"/>
  <c r="N351" i="126" s="1"/>
  <c r="V146" i="127"/>
  <c r="G146" i="127" s="1"/>
  <c r="U141" i="127"/>
  <c r="V141" i="127" s="1"/>
  <c r="N141" i="127" s="1"/>
  <c r="V85" i="127"/>
  <c r="G85" i="127" s="1"/>
  <c r="U78" i="127"/>
  <c r="V78" i="127" s="1"/>
  <c r="N78" i="127" s="1"/>
  <c r="V50" i="129"/>
  <c r="G50" i="129" s="1"/>
  <c r="U36" i="129"/>
  <c r="V36" i="129" s="1"/>
  <c r="N36" i="129" s="1"/>
  <c r="V61" i="127"/>
  <c r="G61" i="127" s="1"/>
  <c r="U57" i="127"/>
  <c r="V57" i="127" s="1"/>
  <c r="N57" i="127" s="1"/>
  <c r="V251" i="127"/>
  <c r="G251" i="127" s="1"/>
  <c r="U246" i="127"/>
  <c r="V246" i="127" s="1"/>
  <c r="N246" i="127" s="1"/>
  <c r="V106" i="130"/>
  <c r="G106" i="130" s="1"/>
  <c r="V262" i="130"/>
  <c r="G262" i="130" s="1"/>
  <c r="U246" i="130"/>
  <c r="V246" i="130" s="1"/>
  <c r="N246" i="130" s="1"/>
  <c r="V40" i="130"/>
  <c r="G40" i="130" s="1"/>
  <c r="U36" i="130"/>
  <c r="V36" i="130" s="1"/>
  <c r="N36" i="130" s="1"/>
  <c r="V259" i="132"/>
  <c r="G259" i="132" s="1"/>
  <c r="U246" i="132"/>
  <c r="V246" i="132" s="1"/>
  <c r="N246" i="132" s="1"/>
  <c r="V377" i="132"/>
  <c r="G377" i="132" s="1"/>
  <c r="V211" i="127"/>
  <c r="G211" i="127" s="1"/>
  <c r="U204" i="127"/>
  <c r="V204" i="127" s="1"/>
  <c r="N204" i="127" s="1"/>
  <c r="U330" i="127"/>
  <c r="V330" i="127" s="1"/>
  <c r="N330" i="127" s="1"/>
  <c r="U204" i="128"/>
  <c r="V204" i="128" s="1"/>
  <c r="N204" i="128" s="1"/>
  <c r="V208" i="128"/>
  <c r="G208" i="128" s="1"/>
  <c r="V283" i="128"/>
  <c r="G283" i="128" s="1"/>
  <c r="U267" i="128"/>
  <c r="V267" i="128" s="1"/>
  <c r="N267" i="128" s="1"/>
  <c r="V298" i="128"/>
  <c r="G298" i="128" s="1"/>
  <c r="U288" i="128"/>
  <c r="V288" i="128" s="1"/>
  <c r="N288" i="128" s="1"/>
  <c r="V400" i="128"/>
  <c r="G400" i="128" s="1"/>
  <c r="U393" i="128"/>
  <c r="V393" i="128" s="1"/>
  <c r="N393" i="128" s="1"/>
  <c r="V103" i="127"/>
  <c r="G103" i="127" s="1"/>
  <c r="U99" i="127"/>
  <c r="V99" i="127" s="1"/>
  <c r="N99" i="127" s="1"/>
  <c r="V358" i="127"/>
  <c r="G358" i="127" s="1"/>
  <c r="U351" i="127"/>
  <c r="V351" i="127" s="1"/>
  <c r="N351" i="127" s="1"/>
  <c r="V274" i="127"/>
  <c r="G274" i="127" s="1"/>
  <c r="U267" i="127"/>
  <c r="V267" i="127" s="1"/>
  <c r="N267" i="127" s="1"/>
  <c r="V383" i="128"/>
  <c r="G383" i="128" s="1"/>
  <c r="U372" i="128"/>
  <c r="V372" i="128" s="1"/>
  <c r="N372" i="128" s="1"/>
  <c r="V138" i="128"/>
  <c r="G138" i="128" s="1"/>
  <c r="U120" i="128"/>
  <c r="V120" i="128" s="1"/>
  <c r="N120" i="128" s="1"/>
  <c r="V295" i="127"/>
  <c r="G295" i="127" s="1"/>
  <c r="U288" i="127"/>
  <c r="V288" i="127" s="1"/>
  <c r="N288" i="127" s="1"/>
  <c r="V378" i="127"/>
  <c r="G378" i="127" s="1"/>
  <c r="U372" i="127"/>
  <c r="V372" i="127" s="1"/>
  <c r="N372" i="127" s="1"/>
  <c r="V125" i="127"/>
  <c r="G125" i="127" s="1"/>
  <c r="U120" i="127"/>
  <c r="V120" i="127" s="1"/>
  <c r="N120" i="127" s="1"/>
  <c r="V198" i="128"/>
  <c r="G198" i="128" s="1"/>
  <c r="U183" i="128"/>
  <c r="V183" i="128" s="1"/>
  <c r="N183" i="128" s="1"/>
  <c r="V421" i="129"/>
  <c r="G421" i="129" s="1"/>
  <c r="U414" i="129"/>
  <c r="V414" i="129" s="1"/>
  <c r="N414" i="129" s="1"/>
  <c r="U351" i="130"/>
  <c r="V351" i="130" s="1"/>
  <c r="N351" i="130" s="1"/>
  <c r="V355" i="130"/>
  <c r="G355" i="130" s="1"/>
  <c r="U372" i="130"/>
  <c r="V372" i="130" s="1"/>
  <c r="N372" i="130" s="1"/>
  <c r="V255" i="131"/>
  <c r="G255" i="131" s="1"/>
  <c r="U288" i="130"/>
  <c r="V288" i="130" s="1"/>
  <c r="N288" i="130" s="1"/>
  <c r="V295" i="130"/>
  <c r="G295" i="130" s="1"/>
  <c r="V87" i="131"/>
  <c r="G87" i="131" s="1"/>
  <c r="U78" i="131"/>
  <c r="V78" i="131" s="1"/>
  <c r="N78" i="131" s="1"/>
  <c r="U99" i="132"/>
  <c r="V99" i="132" s="1"/>
  <c r="N99" i="132" s="1"/>
  <c r="U426" i="128"/>
  <c r="V426" i="128" s="1"/>
  <c r="G426" i="128" s="1"/>
  <c r="U28" i="129"/>
  <c r="U52" i="129"/>
  <c r="V52" i="129" s="1"/>
  <c r="G52" i="129" s="1"/>
  <c r="U65" i="129"/>
  <c r="U88" i="129"/>
  <c r="U147" i="129"/>
  <c r="U210" i="129"/>
  <c r="U241" i="129"/>
  <c r="U277" i="129"/>
  <c r="U299" i="129"/>
  <c r="U111" i="130"/>
  <c r="V111" i="130" s="1"/>
  <c r="G111" i="130" s="1"/>
  <c r="U408" i="129"/>
  <c r="U419" i="128"/>
  <c r="U428" i="128"/>
  <c r="V428" i="128" s="1"/>
  <c r="G428" i="128" s="1"/>
  <c r="U73" i="129"/>
  <c r="V73" i="129" s="1"/>
  <c r="G73" i="129" s="1"/>
  <c r="U148" i="129"/>
  <c r="V148" i="129" s="1"/>
  <c r="G148" i="129" s="1"/>
  <c r="U157" i="129"/>
  <c r="V157" i="129" s="1"/>
  <c r="G157" i="129" s="1"/>
  <c r="U278" i="129"/>
  <c r="V278" i="129" s="1"/>
  <c r="G278" i="129" s="1"/>
  <c r="U67" i="130"/>
  <c r="U128" i="130"/>
  <c r="U187" i="130"/>
  <c r="U194" i="130"/>
  <c r="V194" i="130" s="1"/>
  <c r="G194" i="130" s="1"/>
  <c r="U146" i="130"/>
  <c r="U172" i="130"/>
  <c r="U314" i="131"/>
  <c r="U316" i="131"/>
  <c r="V316" i="131" s="1"/>
  <c r="G316" i="131" s="1"/>
  <c r="U336" i="131"/>
  <c r="U365" i="131"/>
  <c r="U379" i="131"/>
  <c r="U390" i="131"/>
  <c r="V390" i="131" s="1"/>
  <c r="G390" i="131" s="1"/>
  <c r="U15" i="123"/>
  <c r="V15" i="123" s="1"/>
  <c r="N15" i="123" s="1"/>
  <c r="U263" i="131"/>
  <c r="V263" i="131" s="1"/>
  <c r="G263" i="131" s="1"/>
  <c r="U341" i="131"/>
  <c r="V341" i="131" s="1"/>
  <c r="G341" i="131" s="1"/>
  <c r="U213" i="132"/>
  <c r="U341" i="132"/>
  <c r="U383" i="132"/>
  <c r="V383" i="132" s="1"/>
  <c r="G383" i="132" s="1"/>
  <c r="U389" i="132"/>
  <c r="V389" i="132" s="1"/>
  <c r="G389" i="132" s="1"/>
  <c r="U428" i="132"/>
  <c r="U36" i="59"/>
  <c r="V36" i="59" s="1"/>
  <c r="N36" i="59" s="1"/>
  <c r="U47" i="59"/>
  <c r="V47" i="59" s="1"/>
  <c r="G47" i="59" s="1"/>
  <c r="U70" i="59"/>
  <c r="V70" i="59" s="1"/>
  <c r="G70" i="59" s="1"/>
  <c r="U62" i="59"/>
  <c r="V62" i="59" s="1"/>
  <c r="G62" i="59" s="1"/>
  <c r="U78" i="59"/>
  <c r="V78" i="59" s="1"/>
  <c r="N78" i="59" s="1"/>
  <c r="U89" i="59"/>
  <c r="V89" i="59" s="1"/>
  <c r="G89" i="59" s="1"/>
  <c r="U112" i="59"/>
  <c r="V112" i="59" s="1"/>
  <c r="G112" i="59" s="1"/>
  <c r="U104" i="59"/>
  <c r="V104" i="59" s="1"/>
  <c r="G104" i="59" s="1"/>
  <c r="U120" i="59"/>
  <c r="V120" i="59" s="1"/>
  <c r="N120" i="59" s="1"/>
  <c r="U131" i="59"/>
  <c r="V131" i="59" s="1"/>
  <c r="G131" i="59" s="1"/>
  <c r="U154" i="59"/>
  <c r="V154" i="59" s="1"/>
  <c r="G154" i="59" s="1"/>
  <c r="U146" i="59"/>
  <c r="V146" i="59" s="1"/>
  <c r="G146" i="59" s="1"/>
  <c r="U162" i="59"/>
  <c r="V162" i="59" s="1"/>
  <c r="N162" i="59" s="1"/>
  <c r="U173" i="59"/>
  <c r="V173" i="59" s="1"/>
  <c r="G173" i="59" s="1"/>
  <c r="U196" i="59"/>
  <c r="V196" i="59" s="1"/>
  <c r="G196" i="59" s="1"/>
  <c r="U188" i="59"/>
  <c r="V188" i="59" s="1"/>
  <c r="G188" i="59" s="1"/>
  <c r="U204" i="59"/>
  <c r="V204" i="59" s="1"/>
  <c r="N204" i="59" s="1"/>
  <c r="U215" i="59"/>
  <c r="V215" i="59" s="1"/>
  <c r="G215" i="59" s="1"/>
  <c r="U238" i="59"/>
  <c r="V238" i="59" s="1"/>
  <c r="G238" i="59" s="1"/>
  <c r="U230" i="59"/>
  <c r="V230" i="59" s="1"/>
  <c r="G230" i="59" s="1"/>
  <c r="U246" i="59"/>
  <c r="V246" i="59" s="1"/>
  <c r="N246" i="59" s="1"/>
  <c r="U257" i="59"/>
  <c r="V257" i="59" s="1"/>
  <c r="G257" i="59" s="1"/>
  <c r="U280" i="59"/>
  <c r="V280" i="59" s="1"/>
  <c r="G280" i="59" s="1"/>
  <c r="U272" i="59"/>
  <c r="V272" i="59" s="1"/>
  <c r="G272" i="59" s="1"/>
  <c r="U288" i="59"/>
  <c r="V288" i="59" s="1"/>
  <c r="N288" i="59" s="1"/>
  <c r="U299" i="59"/>
  <c r="V299" i="59" s="1"/>
  <c r="G299" i="59" s="1"/>
  <c r="U322" i="59"/>
  <c r="V322" i="59" s="1"/>
  <c r="G322" i="59" s="1"/>
  <c r="U314" i="59"/>
  <c r="V314" i="59" s="1"/>
  <c r="G314" i="59" s="1"/>
  <c r="U330" i="59"/>
  <c r="V330" i="59" s="1"/>
  <c r="N330" i="59" s="1"/>
  <c r="U341" i="59"/>
  <c r="V341" i="59" s="1"/>
  <c r="G341" i="59" s="1"/>
  <c r="U364" i="59"/>
  <c r="V364" i="59" s="1"/>
  <c r="G364" i="59" s="1"/>
  <c r="U356" i="59"/>
  <c r="V356" i="59" s="1"/>
  <c r="G356" i="59" s="1"/>
  <c r="U372" i="59"/>
  <c r="V372" i="59" s="1"/>
  <c r="N372" i="59" s="1"/>
  <c r="U383" i="59"/>
  <c r="V383" i="59" s="1"/>
  <c r="G383" i="59" s="1"/>
  <c r="U406" i="59"/>
  <c r="V406" i="59" s="1"/>
  <c r="G406" i="59" s="1"/>
  <c r="U398" i="59"/>
  <c r="V398" i="59" s="1"/>
  <c r="G398" i="59" s="1"/>
  <c r="U414" i="59"/>
  <c r="V414" i="59" s="1"/>
  <c r="N414" i="59" s="1"/>
  <c r="U425" i="59"/>
  <c r="V425" i="59" s="1"/>
  <c r="G425" i="59" s="1"/>
  <c r="U47" i="123"/>
  <c r="V47" i="123" s="1"/>
  <c r="G47" i="123" s="1"/>
  <c r="U70" i="123"/>
  <c r="V70" i="123" s="1"/>
  <c r="G70" i="123" s="1"/>
  <c r="U62" i="123"/>
  <c r="V62" i="123" s="1"/>
  <c r="G62" i="123" s="1"/>
  <c r="U89" i="123"/>
  <c r="V89" i="123" s="1"/>
  <c r="G89" i="123" s="1"/>
  <c r="U187" i="132"/>
  <c r="U193" i="132"/>
  <c r="V193" i="132" s="1"/>
  <c r="G193" i="132" s="1"/>
  <c r="U347" i="132"/>
  <c r="V347" i="132" s="1"/>
  <c r="G347" i="132" s="1"/>
  <c r="U120" i="133"/>
  <c r="V120" i="133" s="1"/>
  <c r="N120" i="133" s="1"/>
  <c r="U183" i="59"/>
  <c r="V183" i="59" s="1"/>
  <c r="N183" i="59" s="1"/>
  <c r="U351" i="59"/>
  <c r="V351" i="59" s="1"/>
  <c r="N351" i="59" s="1"/>
  <c r="U57" i="123"/>
  <c r="V57" i="123" s="1"/>
  <c r="N57" i="123" s="1"/>
  <c r="U93" i="123"/>
  <c r="V93" i="123" s="1"/>
  <c r="G93" i="123" s="1"/>
  <c r="U85" i="123"/>
  <c r="V85" i="123" s="1"/>
  <c r="G85" i="123" s="1"/>
  <c r="U54" i="128"/>
  <c r="V54" i="128" s="1"/>
  <c r="G54" i="128" s="1"/>
  <c r="U46" i="128"/>
  <c r="V46" i="128" s="1"/>
  <c r="G46" i="128" s="1"/>
  <c r="U54" i="132"/>
  <c r="V54" i="132" s="1"/>
  <c r="G54" i="132" s="1"/>
  <c r="U46" i="132"/>
  <c r="V46" i="132" s="1"/>
  <c r="G46" i="132" s="1"/>
  <c r="U15" i="133"/>
  <c r="V15" i="133" s="1"/>
  <c r="N15" i="133" s="1"/>
  <c r="J12" i="133"/>
  <c r="G4" i="133"/>
  <c r="U204" i="133"/>
  <c r="V204" i="133" s="1"/>
  <c r="N204" i="133" s="1"/>
  <c r="U393" i="132"/>
  <c r="V393" i="132" s="1"/>
  <c r="N393" i="132" s="1"/>
  <c r="J11" i="133"/>
  <c r="J7" i="133"/>
  <c r="U267" i="133"/>
  <c r="V267" i="133" s="1"/>
  <c r="N267" i="133" s="1"/>
  <c r="U330" i="133"/>
  <c r="V330" i="133" s="1"/>
  <c r="N330" i="133" s="1"/>
  <c r="U282" i="123"/>
  <c r="V282" i="123" s="1"/>
  <c r="G282" i="123" s="1"/>
  <c r="U91" i="128"/>
  <c r="V91" i="128" s="1"/>
  <c r="G91" i="128" s="1"/>
  <c r="U82" i="128"/>
  <c r="U78" i="133"/>
  <c r="V78" i="133" s="1"/>
  <c r="N78" i="133" s="1"/>
  <c r="J4" i="133"/>
  <c r="L17" i="133" s="1"/>
  <c r="U53" i="133"/>
  <c r="V53" i="133" s="1"/>
  <c r="G53" i="133" s="1"/>
  <c r="U64" i="133"/>
  <c r="V64" i="133" s="1"/>
  <c r="G64" i="133" s="1"/>
  <c r="U72" i="133"/>
  <c r="V72" i="133" s="1"/>
  <c r="G72" i="133" s="1"/>
  <c r="U86" i="133"/>
  <c r="V86" i="133" s="1"/>
  <c r="G86" i="133" s="1"/>
  <c r="U94" i="133"/>
  <c r="V94" i="133" s="1"/>
  <c r="G94" i="133" s="1"/>
  <c r="U108" i="133"/>
  <c r="V108" i="133" s="1"/>
  <c r="G108" i="133" s="1"/>
  <c r="U116" i="133"/>
  <c r="V116" i="133" s="1"/>
  <c r="G116" i="133" s="1"/>
  <c r="U130" i="133"/>
  <c r="V130" i="133" s="1"/>
  <c r="G130" i="133" s="1"/>
  <c r="U138" i="133"/>
  <c r="V138" i="133" s="1"/>
  <c r="G138" i="133" s="1"/>
  <c r="U152" i="133"/>
  <c r="V152" i="133" s="1"/>
  <c r="G152" i="133" s="1"/>
  <c r="U166" i="133"/>
  <c r="V166" i="133" s="1"/>
  <c r="G166" i="133" s="1"/>
  <c r="U338" i="133"/>
  <c r="V338" i="133" s="1"/>
  <c r="G338" i="133" s="1"/>
  <c r="E9" i="52"/>
  <c r="I9" i="52"/>
  <c r="M9" i="52"/>
  <c r="I13" i="133"/>
  <c r="U341" i="133"/>
  <c r="V341" i="133" s="1"/>
  <c r="G341" i="133" s="1"/>
  <c r="U359" i="133"/>
  <c r="V359" i="133" s="1"/>
  <c r="G359" i="133" s="1"/>
  <c r="U367" i="133"/>
  <c r="V367" i="133" s="1"/>
  <c r="G367" i="133" s="1"/>
  <c r="U337" i="133"/>
  <c r="V337" i="133" s="1"/>
  <c r="G337" i="133" s="1"/>
  <c r="U22" i="126"/>
  <c r="V22" i="126" s="1"/>
  <c r="G22" i="126" s="1"/>
  <c r="U124" i="126"/>
  <c r="V124" i="126" s="1"/>
  <c r="G124" i="126" s="1"/>
  <c r="U19" i="124"/>
  <c r="U84" i="124"/>
  <c r="U190" i="124"/>
  <c r="U210" i="124"/>
  <c r="U251" i="124"/>
  <c r="U272" i="124"/>
  <c r="U293" i="124"/>
  <c r="U86" i="124"/>
  <c r="V86" i="124" s="1"/>
  <c r="G86" i="124" s="1"/>
  <c r="U62" i="128"/>
  <c r="V62" i="128" s="1"/>
  <c r="G62" i="128" s="1"/>
  <c r="U82" i="126"/>
  <c r="U166" i="126"/>
  <c r="U42" i="124"/>
  <c r="U141" i="133" l="1"/>
  <c r="V141" i="133" s="1"/>
  <c r="N141" i="133" s="1"/>
  <c r="V428" i="132"/>
  <c r="G428" i="132" s="1"/>
  <c r="U414" i="132"/>
  <c r="V414" i="132" s="1"/>
  <c r="N414" i="132" s="1"/>
  <c r="U120" i="126"/>
  <c r="V120" i="126" s="1"/>
  <c r="N120" i="126" s="1"/>
  <c r="L17" i="59"/>
  <c r="I13" i="59" s="1"/>
  <c r="L17" i="128"/>
  <c r="I13" i="128" s="1"/>
  <c r="V210" i="124"/>
  <c r="G210" i="124" s="1"/>
  <c r="U204" i="124"/>
  <c r="V204" i="124" s="1"/>
  <c r="N204" i="124" s="1"/>
  <c r="V336" i="131"/>
  <c r="G336" i="131" s="1"/>
  <c r="U330" i="131"/>
  <c r="V330" i="131" s="1"/>
  <c r="N330" i="131" s="1"/>
  <c r="V293" i="124"/>
  <c r="G293" i="124" s="1"/>
  <c r="U288" i="124"/>
  <c r="V288" i="124" s="1"/>
  <c r="N288" i="124" s="1"/>
  <c r="V190" i="124"/>
  <c r="G190" i="124" s="1"/>
  <c r="U183" i="124"/>
  <c r="V183" i="124" s="1"/>
  <c r="N183" i="124" s="1"/>
  <c r="U78" i="128"/>
  <c r="V78" i="128" s="1"/>
  <c r="N78" i="128" s="1"/>
  <c r="V82" i="128"/>
  <c r="G82" i="128" s="1"/>
  <c r="U36" i="133"/>
  <c r="V36" i="133" s="1"/>
  <c r="N36" i="133" s="1"/>
  <c r="U309" i="59"/>
  <c r="V309" i="59" s="1"/>
  <c r="N309" i="59" s="1"/>
  <c r="U141" i="59"/>
  <c r="V141" i="59" s="1"/>
  <c r="N141" i="59" s="1"/>
  <c r="U78" i="123"/>
  <c r="V78" i="123" s="1"/>
  <c r="N78" i="123" s="1"/>
  <c r="U36" i="123"/>
  <c r="V36" i="123" s="1"/>
  <c r="N36" i="123" s="1"/>
  <c r="V210" i="129"/>
  <c r="G210" i="129" s="1"/>
  <c r="U204" i="129"/>
  <c r="V204" i="129" s="1"/>
  <c r="N204" i="129" s="1"/>
  <c r="U57" i="128"/>
  <c r="V57" i="128" s="1"/>
  <c r="N57" i="128" s="1"/>
  <c r="F7" i="127"/>
  <c r="F11" i="127"/>
  <c r="F8" i="127"/>
  <c r="F12" i="127"/>
  <c r="F4" i="127"/>
  <c r="F11" i="132"/>
  <c r="F6" i="132"/>
  <c r="F5" i="132"/>
  <c r="F9" i="132"/>
  <c r="F7" i="132"/>
  <c r="F10" i="132"/>
  <c r="L17" i="123"/>
  <c r="I13" i="123" s="1"/>
  <c r="L17" i="124"/>
  <c r="I13" i="124" s="1"/>
  <c r="F5" i="127"/>
  <c r="F12" i="132"/>
  <c r="V67" i="130"/>
  <c r="G67" i="130" s="1"/>
  <c r="U57" i="130"/>
  <c r="V57" i="130" s="1"/>
  <c r="N57" i="130" s="1"/>
  <c r="V241" i="129"/>
  <c r="G241" i="129" s="1"/>
  <c r="U225" i="129"/>
  <c r="V225" i="129" s="1"/>
  <c r="N225" i="129" s="1"/>
  <c r="V166" i="126"/>
  <c r="G166" i="126" s="1"/>
  <c r="U162" i="126"/>
  <c r="V162" i="126" s="1"/>
  <c r="N162" i="126" s="1"/>
  <c r="V82" i="126"/>
  <c r="G82" i="126" s="1"/>
  <c r="U78" i="126"/>
  <c r="V78" i="126" s="1"/>
  <c r="N78" i="126" s="1"/>
  <c r="V272" i="124"/>
  <c r="G272" i="124" s="1"/>
  <c r="U267" i="124"/>
  <c r="V267" i="124" s="1"/>
  <c r="N267" i="124" s="1"/>
  <c r="V84" i="124"/>
  <c r="G84" i="124" s="1"/>
  <c r="U78" i="124"/>
  <c r="V78" i="124" s="1"/>
  <c r="N78" i="124" s="1"/>
  <c r="U162" i="133"/>
  <c r="V162" i="133" s="1"/>
  <c r="N162" i="133" s="1"/>
  <c r="J6" i="133"/>
  <c r="J10" i="133"/>
  <c r="J5" i="133"/>
  <c r="J9" i="133"/>
  <c r="U267" i="123"/>
  <c r="V267" i="123" s="1"/>
  <c r="N267" i="123" s="1"/>
  <c r="U267" i="59"/>
  <c r="V267" i="59" s="1"/>
  <c r="N267" i="59" s="1"/>
  <c r="U99" i="59"/>
  <c r="V99" i="59" s="1"/>
  <c r="N99" i="59" s="1"/>
  <c r="V379" i="131"/>
  <c r="G379" i="131" s="1"/>
  <c r="U372" i="131"/>
  <c r="V372" i="131" s="1"/>
  <c r="N372" i="131" s="1"/>
  <c r="V314" i="131"/>
  <c r="G314" i="131" s="1"/>
  <c r="U309" i="131"/>
  <c r="V309" i="131" s="1"/>
  <c r="N309" i="131" s="1"/>
  <c r="V187" i="130"/>
  <c r="G187" i="130" s="1"/>
  <c r="U183" i="130"/>
  <c r="V183" i="130" s="1"/>
  <c r="N183" i="130" s="1"/>
  <c r="V419" i="128"/>
  <c r="G419" i="128" s="1"/>
  <c r="U414" i="128"/>
  <c r="V414" i="128" s="1"/>
  <c r="N414" i="128" s="1"/>
  <c r="V299" i="129"/>
  <c r="G299" i="129" s="1"/>
  <c r="U288" i="129"/>
  <c r="V288" i="129" s="1"/>
  <c r="N288" i="129" s="1"/>
  <c r="V147" i="129"/>
  <c r="G147" i="129" s="1"/>
  <c r="U141" i="129"/>
  <c r="V141" i="129" s="1"/>
  <c r="N141" i="129" s="1"/>
  <c r="V28" i="129"/>
  <c r="G28" i="129" s="1"/>
  <c r="U15" i="129"/>
  <c r="V15" i="129" s="1"/>
  <c r="N15" i="129" s="1"/>
  <c r="U246" i="131"/>
  <c r="V246" i="131" s="1"/>
  <c r="N246" i="131" s="1"/>
  <c r="U372" i="132"/>
  <c r="V372" i="132" s="1"/>
  <c r="N372" i="132" s="1"/>
  <c r="U99" i="130"/>
  <c r="V99" i="130" s="1"/>
  <c r="N99" i="130" s="1"/>
  <c r="U15" i="126"/>
  <c r="V15" i="126" s="1"/>
  <c r="N15" i="126" s="1"/>
  <c r="U225" i="123"/>
  <c r="V225" i="123" s="1"/>
  <c r="N225" i="123" s="1"/>
  <c r="L17" i="126"/>
  <c r="I13" i="126" s="1"/>
  <c r="F9" i="127"/>
  <c r="V42" i="124"/>
  <c r="G42" i="124" s="1"/>
  <c r="U36" i="124"/>
  <c r="V36" i="124" s="1"/>
  <c r="N36" i="124" s="1"/>
  <c r="V213" i="132"/>
  <c r="G213" i="132" s="1"/>
  <c r="U204" i="132"/>
  <c r="V204" i="132" s="1"/>
  <c r="N204" i="132" s="1"/>
  <c r="V146" i="130"/>
  <c r="G146" i="130" s="1"/>
  <c r="U141" i="130"/>
  <c r="V141" i="130" s="1"/>
  <c r="N141" i="130" s="1"/>
  <c r="U36" i="128"/>
  <c r="V36" i="128" s="1"/>
  <c r="N36" i="128" s="1"/>
  <c r="V65" i="129"/>
  <c r="G65" i="129" s="1"/>
  <c r="U57" i="129"/>
  <c r="V57" i="129" s="1"/>
  <c r="N57" i="129" s="1"/>
  <c r="V251" i="124"/>
  <c r="G251" i="124" s="1"/>
  <c r="U246" i="124"/>
  <c r="V246" i="124" s="1"/>
  <c r="N246" i="124" s="1"/>
  <c r="V19" i="124"/>
  <c r="G19" i="124" s="1"/>
  <c r="U15" i="124"/>
  <c r="V15" i="124" s="1"/>
  <c r="N15" i="124" s="1"/>
  <c r="U351" i="133"/>
  <c r="V351" i="133" s="1"/>
  <c r="N351" i="133" s="1"/>
  <c r="U99" i="133"/>
  <c r="V99" i="133" s="1"/>
  <c r="N99" i="133" s="1"/>
  <c r="J8" i="133"/>
  <c r="U36" i="132"/>
  <c r="V36" i="132" s="1"/>
  <c r="N36" i="132" s="1"/>
  <c r="U393" i="59"/>
  <c r="V393" i="59" s="1"/>
  <c r="N393" i="59" s="1"/>
  <c r="U225" i="59"/>
  <c r="V225" i="59" s="1"/>
  <c r="N225" i="59" s="1"/>
  <c r="U57" i="59"/>
  <c r="V57" i="59" s="1"/>
  <c r="N57" i="59" s="1"/>
  <c r="V187" i="132"/>
  <c r="G187" i="132" s="1"/>
  <c r="U183" i="132"/>
  <c r="V183" i="132" s="1"/>
  <c r="N183" i="132" s="1"/>
  <c r="V341" i="132"/>
  <c r="G341" i="132" s="1"/>
  <c r="U330" i="132"/>
  <c r="V330" i="132" s="1"/>
  <c r="N330" i="132" s="1"/>
  <c r="U57" i="133"/>
  <c r="V57" i="133" s="1"/>
  <c r="N57" i="133" s="1"/>
  <c r="V365" i="131"/>
  <c r="G365" i="131" s="1"/>
  <c r="U351" i="131"/>
  <c r="V351" i="131" s="1"/>
  <c r="N351" i="131" s="1"/>
  <c r="V172" i="130"/>
  <c r="G172" i="130" s="1"/>
  <c r="U162" i="130"/>
  <c r="V162" i="130" s="1"/>
  <c r="N162" i="130" s="1"/>
  <c r="V128" i="130"/>
  <c r="G128" i="130" s="1"/>
  <c r="U120" i="130"/>
  <c r="V120" i="130" s="1"/>
  <c r="N120" i="130" s="1"/>
  <c r="V408" i="129"/>
  <c r="G408" i="129" s="1"/>
  <c r="U393" i="129"/>
  <c r="V393" i="129" s="1"/>
  <c r="N393" i="129" s="1"/>
  <c r="V277" i="129"/>
  <c r="G277" i="129" s="1"/>
  <c r="U267" i="129"/>
  <c r="V267" i="129" s="1"/>
  <c r="N267" i="129" s="1"/>
  <c r="V88" i="129"/>
  <c r="G88" i="129" s="1"/>
  <c r="U78" i="129"/>
  <c r="V78" i="129" s="1"/>
  <c r="N78" i="129" s="1"/>
  <c r="U15" i="59"/>
  <c r="V15" i="59" s="1"/>
  <c r="N15" i="59" s="1"/>
  <c r="V19" i="59"/>
  <c r="G19" i="59" s="1"/>
  <c r="F6" i="127"/>
  <c r="L17" i="125"/>
  <c r="I13" i="125" s="1"/>
  <c r="L17" i="127" l="1"/>
  <c r="I13" i="1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5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5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5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5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5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5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5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5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5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5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5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5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5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5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5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5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5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5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5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5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E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E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E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E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E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E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E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E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E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E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E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E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E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E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E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E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E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E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E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E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F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F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F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F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F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F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F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F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F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F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F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F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F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F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F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F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F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F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F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F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10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10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10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10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10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10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10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10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10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10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10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10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10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10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10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10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10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10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10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10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B141" authorId="0" shapeId="0" xr:uid="{00000000-0006-0000-1700-000001000000}">
      <text>
        <r>
          <rPr>
            <sz val="9"/>
            <color indexed="81"/>
            <rFont val="Tahoma"/>
            <family val="2"/>
          </rPr>
          <t xml:space="preserve">L. 97/2001 - Norme sul rapporto tra procedimento penale e procedimento disciplinare ed effetti del giudicato penale nei confronti dei dipendenti delle pubbliche amministrazioni
L. 97/2001 - Art.3, c.1 - Trasferimento a seguito di rinvio a giudizio
L. 190/2012 - Art.1, c.46 - Prevenzione della corruzione nella formazione di commissioni e delle assegnazioni agli uffici
D.Lgs. 235/2012 - Testo unico delle disposizioni in materia di incandidabilità e di divieto di ricoprire cariche elettive e di Governo conseguenti a sentenze definitive di condanna per delitti non colposi, a norma dell'articolo 1, comma 63, della legge 6 novembre 2012, n. 190
D.Lgs. 39/2013 - Art.3 - Inconferibilita' di incarichi in caso di condanna per reati contro la pubblica amministrazione 
L. 69/2015 - Art.7 - Informazione sull'esercizio dell'azione penale per i fatti di corruzione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6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6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6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6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6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6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6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6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6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6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6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6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6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6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6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6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6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6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6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6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7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7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7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7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7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7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7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7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7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7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7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7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7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7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7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7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7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7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7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7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8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8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8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8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8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8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8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8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8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8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8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8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8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8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8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8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8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8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8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8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9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9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9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9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9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9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9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9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9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9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9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9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9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9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9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9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9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9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9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9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A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A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A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A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A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A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A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A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A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A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A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A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A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A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A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A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A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A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A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A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B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B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B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B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B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B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B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B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B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B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B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B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B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B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B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B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B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B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B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B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C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C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C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C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C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C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C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C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C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C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C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C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C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C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C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C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C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C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C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C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D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D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D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D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D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D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D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D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D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D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D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D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D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D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D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D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D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D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D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D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<sst xmlns="http://schemas.openxmlformats.org/spreadsheetml/2006/main" count="34033" uniqueCount="1491">
  <si>
    <t>B) Affidamento di lavori, servizi e forniture</t>
  </si>
  <si>
    <t>C) Provvedimenti ampliativi della sfera giuridica dei destinatari privi di effetto economico diretto ed immediato per il destinatario</t>
  </si>
  <si>
    <t>D) Provvedimenti ampliativi della sfera giuridica dei destinatari con effetto economico diretto ed immediato per il destinatario</t>
  </si>
  <si>
    <t>[…]</t>
  </si>
  <si>
    <t>a</t>
  </si>
  <si>
    <t>da</t>
  </si>
  <si>
    <t>Grado di rischio</t>
  </si>
  <si>
    <t>ACRONIMO</t>
  </si>
  <si>
    <t xml:space="preserve">NOME ESTESO </t>
  </si>
  <si>
    <t>DESCRIZIONE DEL SISTEMA</t>
  </si>
  <si>
    <t xml:space="preserve">Misure di controllo </t>
  </si>
  <si>
    <t>RESPONSABILE 
di processo</t>
  </si>
  <si>
    <t>Basso</t>
  </si>
  <si>
    <t>Medio</t>
  </si>
  <si>
    <t>Alto</t>
  </si>
  <si>
    <t xml:space="preserve">E) Gestione delle entrate, delle spese e del patrimonio </t>
  </si>
  <si>
    <t xml:space="preserve">Misura di prevenzione </t>
  </si>
  <si>
    <t xml:space="preserve">Obiettivi </t>
  </si>
  <si>
    <t xml:space="preserve">Tempi </t>
  </si>
  <si>
    <t xml:space="preserve">Responsabili </t>
  </si>
  <si>
    <t xml:space="preserve">Immediata </t>
  </si>
  <si>
    <t xml:space="preserve">Misure di definizione e promozione dell’etica e di standard di comportamento </t>
  </si>
  <si>
    <t xml:space="preserve">Tutti i dipendenti </t>
  </si>
  <si>
    <t xml:space="preserve">Tutti i Dirigenti e Responsabili </t>
  </si>
  <si>
    <t xml:space="preserve">Misure di trasparenza </t>
  </si>
  <si>
    <t xml:space="preserve">Misure di formazione </t>
  </si>
  <si>
    <t xml:space="preserve">Misure di segnalazione e protezione </t>
  </si>
  <si>
    <t>R.P.C.T.</t>
  </si>
  <si>
    <t xml:space="preserve">Misure di disciplina del conflitto di interessi </t>
  </si>
  <si>
    <t>Medio-Alto</t>
  </si>
  <si>
    <t>--</t>
  </si>
  <si>
    <t>H. misure di disciplina del conflitto di interessi</t>
  </si>
  <si>
    <t>A. misure di controllo</t>
  </si>
  <si>
    <t>B. misure di trasparenza</t>
  </si>
  <si>
    <t>C. misure di definizione e promozione dell’etica e di standard di comportamento</t>
  </si>
  <si>
    <t>D. misure di regolamentazione</t>
  </si>
  <si>
    <t>E. misure di semplificazione</t>
  </si>
  <si>
    <t>F. misure di formazione</t>
  </si>
  <si>
    <t>G. misure di rotazione</t>
  </si>
  <si>
    <t>Contatore totale</t>
  </si>
  <si>
    <t>note</t>
  </si>
  <si>
    <t xml:space="preserve">1. Le misure sull’imparzialità soggettiva dei funzionari pubblici </t>
  </si>
  <si>
    <t>Misure sull’accesso / permanenza nell’incarico / carica pubblica</t>
  </si>
  <si>
    <t>L. 97/2001 - Norme sul rapporto tra procedimento penale e procedimento disciplinare ed effetti del giudicato penale nei confronti dei dipendenti delle pubbliche amministrazioni</t>
  </si>
  <si>
    <t>L. 190/2012 - Art.1, c.46 - Prevenzione della corruzione nella formazione di commissioni e delle assegnazioni agli uffici</t>
  </si>
  <si>
    <t>L. 97/2001 - Art.3, c.1 - Trasferimento a seguito di rinvio a giudizio</t>
  </si>
  <si>
    <t>D.Lgs. 235/2012 - Testo unico delle disposizioni in materia di incandidabilità e di divieto di ricoprire cariche elettive e di Governo conseguenti a sentenze definitive di condanna per delitti non colposi, a norma dell'articolo 1, comma 63, della legge 6 novembre 2012, n. 190</t>
  </si>
  <si>
    <t xml:space="preserve">D.Lgs. 39/2013 - Art.3 - Inconferibilita' di incarichi in caso di condanna per reati contro la pubblica amministrazione </t>
  </si>
  <si>
    <t>L. 69/2015 - Art.7 - Informazione sull'esercizio dell'azione penale per i fatti di corruzione</t>
  </si>
  <si>
    <t>D.Lgs. 165/2001 - Art.16, c.1,  lett. l-quater</t>
  </si>
  <si>
    <t>DL. 95/2012 - Art.1, c.24 - rotazione del personale nei casi di avvio di procedimenti penali o disciplinari per condotte di natura corruttivi</t>
  </si>
  <si>
    <t>ANAC - delibera 215/2019 - Linee guida in materia di applicazione della misura della rotazione straordinaria di cui all’art. 16, comma 1, lettera l-quater, del d.lgs. n. 165 del 2001</t>
  </si>
  <si>
    <t>L. 190/2012 - Art.1, c.44 - Codice di comportamento</t>
  </si>
  <si>
    <t>D.Lgs. 165/2001 - Art.54, c.1 - Codice di comportamento dei dipendenti pubblici</t>
  </si>
  <si>
    <t>si raccomanda di valutare, per ciascuna delle misure proposte, se l’attuale articolazione dei doveri di comportamento (doveri del codice nazionale e doveri del vigente codice di amministrazione, se adottato) sia sufficiente a garantire il successo delle misure, ovvero se non sia necessario individuare ulteriori doveri, da assegnare a determinati uffici (o categorie di uffici) o a determinati dipendenti (o categoria di dipendenti).</t>
  </si>
  <si>
    <t>D.P.R. 62/2013 - Regolamento recante codice di comportamento dei dipendenti pubblici, a norma dell'articolo 54 del decreto legislativo 30 marzo 2001, n. 165</t>
  </si>
  <si>
    <t>DL. 90/2014 - Art.19, c.5 - Soppressione dell'Autorita' per la vigilanza sui contratti pubblici di lavori, servizi e forniture e definizione delle funzioni dell'Autorita' nazionale anticorruzione</t>
  </si>
  <si>
    <t>ANAC - delibera n. 75 del 24 ottobre 2013</t>
  </si>
  <si>
    <t>D.P.R. 62/2013 - Art.7</t>
  </si>
  <si>
    <t>Cost. - Art.97</t>
  </si>
  <si>
    <t>Astensione in caso di conflitto di interessi</t>
  </si>
  <si>
    <t>L. 190/2012 - Art.1, c.41 - l’obbligo di astensione in capo al responsabile del procedimento o al titolare dell’ufficio competente ad effettuare valutazioni, a predisporre atti endoprocedimentali e ad assumere il provvedimento finale nel caso in cui si trovi in una situazione di conflitto, anche potenziale, di interesse</t>
  </si>
  <si>
    <t>La norma impone il dovere di segnalazione della situazione di conflitto di interessi, anche potenziale, a carico dei soggetti che vi si trovano. La finalità di prevenzione si attua mediante l’astensione dalla partecipazione alla decisione o atto endoprocedimentale del titolare dell’interesse che potrebbe porsi in conflitto con l’interesse perseguito mediante l’esercizio della funzione e/o con l’interesse di cui sono portatori il destinatario del provvedimento, gli altri interessati e contro interessati.</t>
  </si>
  <si>
    <t>D.P.R. 62/2013 - Art.6 - Comunicazione degli interessi finanziari e conflitti di interesse</t>
  </si>
  <si>
    <t>La comunicazione del dipendente riguarda anche i rapporti intercorsi o attuali tra parenti o affini entro il secondo grado, il coniuge o il convivente e soggetti privati. Il dipendente è tenuto a specificare altresì se i soggetti privati abbiano interessi in attività o decisioni inerenti all’ufficio, con riferimento alle pratiche a lui affidate</t>
  </si>
  <si>
    <t>il dipendente si astiene dal partecipare all’adozione di decisioni o ad attività che possano coinvolgere interessi propri, ovvero di suoi parenti, affini entro il secondo grado, del coniuge o di conviventi, oppure di persone con le quali abbia rapporti di frequentazione abituale, ovvero, di soggetti od organizzazioni con cui egli o il coniuge abbia causa pendente o grave inimicizia o rapporti di credito o debito significativi, ovvero di soggetti od organizzazioni di cui sia tutore, curatore, procuratore o agente, ovvero di enti , associazioni anche non riconosciute, comitati, società o stabilimenti di cui sia amministratore o gerente o dirigente. Il dipendente si astiene in ogni altro caso in cui esistano gravi ragioni di convenienza. Sull’astensione decide il responsabile dell’ufficio di appartenenza</t>
  </si>
  <si>
    <t>ANAC - delibera n.321/2018 - periodo di raffreddamento</t>
  </si>
  <si>
    <t>ANAC - delibera n.1186/2018 - Atti del procedimento</t>
  </si>
  <si>
    <t>periodo di raffreddamento ai fini della valutazione della sussistenza di situazioni di conflitto di interessi, nel caso in cui siano intercorsi rapporti con soggetti privati operanti in settori inerenti a quello in cui l’interessato svolge la funzione pubblica. (2 anni)</t>
  </si>
  <si>
    <t>ANAC - delibera n.209/2017</t>
  </si>
  <si>
    <t>ANAC - delibera n.384/2017</t>
  </si>
  <si>
    <t>Acquisizione e conservazione delle dichiarazioni di insussistenza di situazioni di conflitto di interessi da parte dei dipendenti al momento dell’assegnazione all’ufficio o della nomina a responsabile unico del procedimento</t>
  </si>
  <si>
    <t>Monitoraggio della situazione, attraverso l’aggiornamento, con cadenza periodica da definire (biennale o triennale), della dichiarazione di insussistenza di situazioni di conflitto di interessi, ricordando con cadenza periodica a tutti i dipendenti di comunicare tempestivamente eventuali variazioni nelle dichiarazioni già presentate</t>
  </si>
  <si>
    <t>Esemplificazione di alcune casistiche ricorrenti di situazioni di conflitto di interessi</t>
  </si>
  <si>
    <t>Chiara individuazione dei soggetti che sono tenuti a ricevere e valutare le eventuali situazioni di conflitto di interessi dichiarate dal personale</t>
  </si>
  <si>
    <t>Chiara individuazione dei soggetti che sono tenuti a ricevere e valutare le eventuali dichiarazioni di conflitto di interessi rilasciate dai dirigenti, dai vertici amministrativi e politici, dai consulenti o altre posizioni della struttura organizzativa dell’amministrazione</t>
  </si>
  <si>
    <t>Predisposizione di appositi moduli per agevolare la presentazione tempestiva di dichiarazione di conflitto di interesse</t>
  </si>
  <si>
    <t>Sensibilizzazione di tutto il personale al rispetto di quanto previsto in materia dalla l. 241 /1990 e dal codice di comportamento</t>
  </si>
  <si>
    <t>Verifica della insussistenza di situazioni di conflitto di interesse ai fini del conferimento dell’incarico di consulente</t>
  </si>
  <si>
    <t>D.Lgs. 50/2016 - Art.42 - Conflitto di interesse</t>
  </si>
  <si>
    <t>Le stazioni appaltanti prevedono misure adeguate per contrastare le frodi e la corruzione […]</t>
  </si>
  <si>
    <t>D.Lgs. 50/2016 - Art.42, c.2 e c.3</t>
  </si>
  <si>
    <t>Obbligo di comunicazione da parte del dipendente che si trova in ipotesi di conflitto di interesse</t>
  </si>
  <si>
    <t>D.Lgs. 50/2016 - Art.80, c.5, lett. d) - partecipazione dell'operatore economico</t>
  </si>
  <si>
    <t>Esclusione dell’operatore economico dalla gara quando la sua partecipazione determini una situazione di conflitto di interesse</t>
  </si>
  <si>
    <t>ANAC - delibera n.494/2019 - Linee guida per l’individuazione e la gestione dei conflitti di interesse nelle procedure di affidamento di contratti pubblici», ai sensi del citato art. 42 del d.lgs. 50 del 2016</t>
  </si>
  <si>
    <t>Misure di inconferibilità / incompatibilità</t>
  </si>
  <si>
    <t>D.Lgs. 39/2013 - Disposizioni in materia di inconferibilita' e incompatibilita' di incarichi presso le pubbliche amministrazioni e presso gli enti privati in controllo pubblico, a norma dell'articolo 1, commi 49 e 50, della legge 6 novembre 2012, n. 190</t>
  </si>
  <si>
    <t>Riferimenti</t>
  </si>
  <si>
    <t>Obbligo per il personale di una stazione appaltante di dichiarare se si trova nell'ipotesi di conflitto di interesse</t>
  </si>
  <si>
    <t>ANAC - delibera n.833/2016 - Linee guida in materia di accertamento delle inconferibilità e delle incompatibilità degli incarichi amministrativi da parte del responsabile della prevenzione della corruzione. Attività di vigilanza e poteri di accertamento dell’ANAC in caso di incarichi inconferibili e incompatibili</t>
  </si>
  <si>
    <t>Obbligo di rilasciare, all’atto di nomina, una dichiarazione sulla insussistenza delle situazioni di inconferibilità o incompatibilità</t>
  </si>
  <si>
    <t>D.Lgs. 39/2013 - Art.20 - Dichiarazione sulla insussistenza di cause di inconferibilita' o incompatibilita'</t>
  </si>
  <si>
    <t>Preventiva acquisizione della dichiarazione di insussistenza di cause di inconferibilità o incompatibilità da parte del destinatario dell’incarico</t>
  </si>
  <si>
    <t>Successiva verifica entro un congruo arco temporale, da predefinire</t>
  </si>
  <si>
    <t>Conferimento dell’incarico solo all’esito positivo della verifica (ovvero assenza di motivi ostativi al conferimento stesso)</t>
  </si>
  <si>
    <t>Pubblicazione contestuale dell’atto di conferimento dell’incarico, ai sensi dell’art. 14 del d.lgs. 33/2013, e della dichiarazione di insussistenza di cause di inconferibilità e incompatibilità, ai sensi dell’art. 20, co. 3, del d.lgs. 39/2013</t>
  </si>
  <si>
    <t>verifiche da svolgere per il personale assegnato temporaneamente ad amministrazione diversa da quella di appartenenza, mediante il collocamento in comando o posizioni similari</t>
  </si>
  <si>
    <t>ad esempio attraverso l’introduzione di un obbligo di richiesta di informazioni da parte dell’amministrazione/ente di destinazione e di un obbligo di comunicazione di situazioni di inconferibilità, da parte dell’amministrazione/ente di provenienza</t>
  </si>
  <si>
    <t>Misure di prevenzione del fenomeno della corruzione nella formazione di commissioni e nelle assegnazioni agli uffici</t>
  </si>
  <si>
    <t>D.Lgs. 165/2001 - Art.35-bis - Prevenzione del fenomeno della corruzione nella formazione di commissioni e nelle assegnazioni agli uffici</t>
  </si>
  <si>
    <t>ANAC - delibera n.159/2019</t>
  </si>
  <si>
    <t>TAR Lazio, Sez. I, 11 giugno 2019, n. 7598</t>
  </si>
  <si>
    <t>Si fa presente inoltre che, in base alla formulazione letterale dell’art. 35-bis, lett. b), la specifica preclusione ivi contenuta riguarda sia l’attribuzione di un incarico o l’esercizio di funzioni dirigenziali sia lo svolgimento di funzioni direttive. Pertanto l’ambito soggettivo comprende i dirigenti, i funzionari e i collaboratori, qualora questi ultimi svolgano funzioni dirigenziali nei piccoli comuni o siano titolari di posizioni organizzative</t>
  </si>
  <si>
    <t>verifica della sussistenza di eventuali precedenti penali a carico dei dipendenti e/o dei soggetti cui si intende conferire incarichi all’atto della formazione delle commissioni per l’affidamento di contratti pubblici o di commissioni di concorso, anche al fine di evitare le conseguenze della illegittimità dei provvedimenti di nomina e degli atti eventualmente adottati</t>
  </si>
  <si>
    <t>verifica della sussistenza di eventuali precedenti penali a carico dei dipendenti e/o dei soggetti cui si intende conferire incarichi all’atto dell’assegnazione di dipendenti dell’area direttiva agli uffici che presentano le caratteristiche indicate dall’art. 35 bis del d.lgs. 165/2001</t>
  </si>
  <si>
    <t>verifica della sussistenza di eventuali precedenti penali a carico dei dipendenti e/o dei soggetti cui si intende conferire incarichi all’atto del conferimento degli incarichi dirigenziali e degli altri incarichi specificati all’art. 3 del d.lgs. 39/2013</t>
  </si>
  <si>
    <t>direttive interne: 
- per effettuare i controlli sui precedenti penali e per le determinazioni conseguenti in caso di esito positivo del controllo
- affinché negli interpelli per l’attribuzione degli incarichi siano inserite espressamente le condizioni ostative al conferimento
- per adeguare i propri regolamenti sulla formazione delle commissioni per l’affidamento di commesse o di concorso</t>
  </si>
  <si>
    <t>Misure di prevenzione per incarichi extraistituzionali</t>
  </si>
  <si>
    <t>D.Lgs. 165/2001 - Art.53 - svolgimento di incarichi e prestazioni non compresi nei doveri d’ufficio da parte dei dipendenti delle pubbliche amministrazioni</t>
  </si>
  <si>
    <t>È stato pertanto aggiunto ai criteri per il rilascio dell’autorizzazione quello volto a escludere espressamente situazioni di conflitto, anche potenziale, di interessi, che possano pregiudicare l’esercizio imparziale delle funzioni attribuite (art. 53, co. 5 e 7).</t>
  </si>
  <si>
    <t>D.Lgs. 33/2013 - Art.18 - pubblicazione dei dati relativi agli incarichi conferiti o autorizzati ai propri dipendenti, con l’indicazione della durata e del compenso spettante</t>
  </si>
  <si>
    <t>D.Lgs. 165/2001 - Art.53, c.3-bis</t>
  </si>
  <si>
    <t>Adozione di regolamenti (ai sensi dell’art. 17, co. 2, della l. 400/1988) con cui individuare, secondo criteri differenziati in rapporto alle diverse qualifiche e ruoli professionali, gli incarichi vietati ai dipendenti delle amministrazioni pubbliche</t>
  </si>
  <si>
    <t>Obbligo di comunicare formalmente all’amministrazione anche l’attribuzione di incarichi gratuiti, ai quali è esteso l’obbligo per le amministrazioni di comunicazione al Dipartimento della funzione pubblica</t>
  </si>
  <si>
    <t>D.Lgs. 165/2001 - Art.53, c.12</t>
  </si>
  <si>
    <t>L. 662/1996 - Art.1, c.58-bis</t>
  </si>
  <si>
    <t>Ferma restando la valutazione in concreto dei singoli casi di conflitto di interesse, le amministrazioni provvedono, con decreto del Ministro competente, di concerto con il Ministro per la funzione pubblica, ad indicare le attività che in ragione della interferenza con i compiti istituzionali, sono comunque non consentite ai dipendenti con rapporto di lavoro a tempo parziale con prestazione lavorativa non superiore al 50 per cento di quella a tempo pieno</t>
  </si>
  <si>
    <t>Elenco di attività non consentite ai dipendenti</t>
  </si>
  <si>
    <t>Definizione/Adozione di una procedura per la presentazione della richiesta e il rilascio dell’autorizzazione</t>
  </si>
  <si>
    <t>valutare, nell’ambito dell’istruttoria relativa al rilascio dell’autorizzazione, al di là della formazione di una black list di attività precluse, la possibilità di svolgere incarichi anche in ragione dei criteri di crescita professionale, culturale e scientifica nonché di valorizzazione di un’opportunità personale che potrebbe avere ricadute positive sullo svolgimento delle funzioni istituzionali ordinarie da parte del dipendente</t>
  </si>
  <si>
    <t>Misure di prevenzione del pantouflage</t>
  </si>
  <si>
    <t>D.Lgs. 165/2001 - Art.53, c.16-ter</t>
  </si>
  <si>
    <t>Secondo una lettura in senso ampio della norma e coerentemente a quanto specificato all’art. 21 cit., si sottolinea che il divieto di pantouflage è da riferirsi non solo ai dipendenti degli enti pubblici non economici (già ricompresi fra le pubbliche amministrazioni) ma anche ai dipendenti degli enti pubblici economici, atteso che il d.lgs. 39/2013 non fa distinzione fra le due tipologie di enti (cfr. Cons. Stato, sez. V, n. 126/2018 cit.)</t>
  </si>
  <si>
    <t>Applicazione del divieto di pantouflage non solo al soggetto che firma l’atto ma anche a coloro che hanno partecipato al procedimento</t>
  </si>
  <si>
    <t>ANAC - parere  AG/74 del 21 ottobre 2015 e orientamento n. 24/2015</t>
  </si>
  <si>
    <t>Obbligo di inserire nei bandi di gara o negli atti prodromici all’affidamento di appalti pubblici, tra i requisiti generali di partecipazione previsti a pena di esclusione e oggetto di specifica dichiarazione da parte dei concorrenti, la condizione che il soggetto privato partecipante alla gara non abbia stipulato contratti di lavoro o comunque attribuito incarichi a ex dipendenti pubblici, in violazione dell’art. 53, co. 16-ter, del d.lgs. n. 165/2001</t>
  </si>
  <si>
    <t>Obbligo di restituzione dei compensi percepiti e accertati per lo svolgimento dell’incarico</t>
  </si>
  <si>
    <t>Inserimento di apposite clausole negli atti di assunzione del personale che prevedono specificamente il divieto di pantouflage</t>
  </si>
  <si>
    <t>previsione di una dichiarazione da sottoscrivere al momento della cessazione dal servizio o dall’incarico, con cui il dipendente si impegna al rispetto del divieto di pantouflage, allo scopo di evitare eventuali contestazioni in ordine alla conoscibilità della norma</t>
  </si>
  <si>
    <t>Previsione nei bandi di gara o negli atti prodromici agli affidamenti di contratti pubblici dell’obbligo per l’operatore economico concorrente di dichiarare di non avere stipulato contratti di lavoro o comunque attribuito incarichi a ex dipendenti pubblici in violazione del predetto divieto, in conformità a quanto previsto nei bandi-tipo adottati dall’ANAC ai sensi dell’art. 71 del d.lgs. n. 50/2016.</t>
  </si>
  <si>
    <t>Misure di prevenzione che prevedono patti di integrità</t>
  </si>
  <si>
    <t>L. 190/2012 - Art.1, c.17</t>
  </si>
  <si>
    <t>Inserimento, negli avvisi, nei bandi di gara e nelle lettere di invito della clausola di salvaguardia secondo cui il mancato rispetto del protocollo di legalità o del patto di integrità dà luogo all’esclusione dalla gara e alla risoluzione del contratto</t>
  </si>
  <si>
    <t>mediante l’accettazione delle clausole sancite nei protocolli di legalità al momento della presentazione della domanda di partecipazione e/o dell’offerta, infatti, l’impresa concorrente accetta, in realtà, regole che rafforzano comportamenti già doverosi per coloro che sono ammessi a partecipare alla gara e che prevedono, in caso di violazione di tali doveri, sanzioni di carattere patrimoniale, oltre alla conseguenza, comune a tutte le procedure concorsuali, della estromissione dalla gara (cfr. Cons. St., sez. VI, 8 maggio 2012, n. 2657; Cons. St., sez. V, 9 settembre 2011, n. 5066)</t>
  </si>
  <si>
    <t>L. 190/2012 - Art.1, c.5, lett. b)</t>
  </si>
  <si>
    <t>Procedure appropriate per selezionare e formare, in collaborazione con la Scuola superiore della pubblica amministrazione, i dipendenti chiamati ad operare in settori particolarmente esposti alla corruzione</t>
  </si>
  <si>
    <t>La formazione in materia di prevenzione della corruzione deve poter dare un valore aggiunto effettivo nella comprensione sia teorica che operativa del sistema di prevenzione della corruzione, così che venga incrementata al contempo la conoscenza su tematiche tecniche e sviluppata la capacità comportamentale del dipendente pubblico ai fini della prevenzione di rischi corruttivi.
L’Autorità auspica, quindi, un cambiamento radicale nella programmazione e attuazione della formazione, affinché sia sempre più orientata all’esame di casi concreti calati nel contesto delle diverse amministrazioni e costruisca capacità tecniche e comportamentali nei dipendenti pubblici</t>
  </si>
  <si>
    <t>Formazione generale, rivolta a tutti i dipendenti, e mirata all’aggiornamento delle competenze e alle tematiche dell’etica e della legalità</t>
  </si>
  <si>
    <t>Formazione specifica rivolta all'RPCT, ai referenti, ai componenti degli organismi di controllo, ai dirigenti e funzionari addetti alle aree a rischio, mirato a valorizzare le politiche, i programmi e gli strumenti utilizzati per la prevenzione e ad approfondire tematiche settoriali, in relazione al ruolo svolto da ciascun soggetto nell’amministrazione</t>
  </si>
  <si>
    <t>Percorsi formativi sul contenuto dei codici di comportamento e dei codici disciplinari</t>
  </si>
  <si>
    <t>Formazione sulle fasi e competenze necessarie a formulare il PTPCT e i suoi aggiornamenti</t>
  </si>
  <si>
    <t>Verifica dell'adeguatezza della formazione</t>
  </si>
  <si>
    <t>Misure di rotazione ordinaria</t>
  </si>
  <si>
    <t>L. 190/2012 - art. 1, co. 4, lett. e), co. 5 lett. b), co.10 lett. b).</t>
  </si>
  <si>
    <t>Le amministrazioni sono tenute a indicare nel PTPCT come e in che misura fanno ricorso alla misura della rotazione e il PTPCT può rinviare a ulteriori atti organizzativi che disciplinano nel dettaglio l’attuazione della misura.</t>
  </si>
  <si>
    <t>Previsione da parte del dirigente di modalità operative che favoriscano una maggiore condivisione delle attività fra gli operatori</t>
  </si>
  <si>
    <t>Segregazione delle funzioni</t>
  </si>
  <si>
    <t>Applicazione della rotazione ordinaria (specificare modalità, criteri di programmazione, etc.)</t>
  </si>
  <si>
    <t>D.Lgs. 33/2013 - Riordino della disciplina riguardante il diritto di accesso civico e gli obblighi di pubblicita', trasparenza e diffusione di informazioni da parte delle pubbliche amministrazioni</t>
  </si>
  <si>
    <t>D.Lgs. 97/2016 - Revisione e semplificazione delle disposizioni in materia di prevenzione della corruzione, pubblicita' e trasparenza, correttivo della legge 6 novembre 2012, n. 190 e del decreto legislativo 14 marzo 2013, n. 33, ai sensi dell'articolo 7 della legge 7 agosto 2015, n. 124, in materia di riorganizzazione delle amministrazioni pubbliche</t>
  </si>
  <si>
    <t>È intenzione dell’Autorità procedere ad un aggiornamento degli obblighi mappati, anche alla luce delle modifiche legislative intervenute, e di attivarsi, in virtù di quanto disposto dall’art. 48 del d.lgs. 33/2013, per definire, sentiti il Garante per la protezione dei dati personali, la Conferenza unificata, l'Agenzia Italia Digitale e l’ISTAT, «criteri, modelli e schemi standard per l'organizzazione, la codificazione e la rappresentazione dei documenti, delle informazioni e dei dati oggetto di pubblicazione obbligatoria».</t>
  </si>
  <si>
    <t>2. PTPCT e formazione</t>
  </si>
  <si>
    <t>3. PTPCT e rotazione ordinaria</t>
  </si>
  <si>
    <t>4. Trasparenza</t>
  </si>
  <si>
    <t>Note</t>
  </si>
  <si>
    <t>RB.07 elusione delle regole di affidamento degli appalti, mediante l’improprio utilizzo del modello procedurale dell’affidamento delle concessioni al fine di agevolare un particolare soggetto</t>
  </si>
  <si>
    <t>RB.14 diffusione di informazioni relative al bando prima della pubblicazione</t>
  </si>
  <si>
    <t>RB.02 definizione dei requisiti di accesso alla gara e, in particolare, dei requisiti tecnico-economici dei concorrenti al fine di favorire un’impresa (es.: clausole dei bandi che stabiliscono requisiti di qualificazione)</t>
  </si>
  <si>
    <t>RB.08 formulazione di requisiti di aggiudicazione non adeguatamente e chiaramente definiti</t>
  </si>
  <si>
    <t>RB.25 assenza della necessaria indipendenza del decisore in situazioni, anche solo apparenti, di conflitto di interesse</t>
  </si>
  <si>
    <t>RB.12 definizione di uno strumento/istituto non rispondente a criteri di efficienza/efficacia/economicità dell'azione amministrativa</t>
  </si>
  <si>
    <t>RB.06 abuso del provvedimento di revoca del bando al fine di bloccare una gara il cui risultato si sia rivelato diverso da quello atteso o di concedere un indennizzo all’aggiudicatario</t>
  </si>
  <si>
    <t>Categoria di evento rischioso</t>
  </si>
  <si>
    <t>CR.1 Pilotamento delle procedure</t>
  </si>
  <si>
    <t>CR.2 Assenza di adeguati livelli di trasparenza</t>
  </si>
  <si>
    <t>CR.3 Conflitto di interessi</t>
  </si>
  <si>
    <t>CR.4 Manipolazione o utilizzo improprio delle informazioni o della documentazione</t>
  </si>
  <si>
    <t>CR.5 Elusione delle procedure di svolgimento dell'attività e di controllo</t>
  </si>
  <si>
    <t>CR.6 Uso improprio o distorto della discrezionalità</t>
  </si>
  <si>
    <t>CR.7 Atti illeciti</t>
  </si>
  <si>
    <t>A) Acquisizione e progressione del personale</t>
  </si>
  <si>
    <t>RA.01 inserimento nel bando di criteri/clausole deputate a favorire soggetti predeterminati</t>
  </si>
  <si>
    <t>RA.02 nomina pilotata dei componenti della commissione di valutazione</t>
  </si>
  <si>
    <t>RA.03 diffusione di informazioni relative al bando prima della pubblicazione</t>
  </si>
  <si>
    <t>RA.04 utilizzo artificioso dell'istituto della riapertura dei termini al fine di consentire la partecipazione di soggetti predeterminati</t>
  </si>
  <si>
    <t>RA.05 costruzione ad hoc del campione da sottoporre a verifica/controllo</t>
  </si>
  <si>
    <t>RA.06 alterazione della graduatoria</t>
  </si>
  <si>
    <t>CR. 4 Manipolazione o utilizzo improprio delle informazioni o della documentazione</t>
  </si>
  <si>
    <t>RA.07 formulazione di criteri di valutazione non adeguatamente e chiaramente definiti</t>
  </si>
  <si>
    <t>RA.08 brevità strumentale del periodo di pubblicazione del bando</t>
  </si>
  <si>
    <t>RA.09 inadeguata pubblicità degli esiti della selezione</t>
  </si>
  <si>
    <t>RA.10 pubblicità del bando in periodi in cui l'accesso e l'attenzione verso tali informazioni è ridotto</t>
  </si>
  <si>
    <t>RA.11 assenza della necessaria indipendenza del decisore in situazioni, anche solo apparenti, di conflitto di interesse</t>
  </si>
  <si>
    <t>RA.12 sussistenza di rapporto di parentela, affinità o abituale frequentazione tra i soggetti con potere decisionale o compiti di valutazione e i candidati</t>
  </si>
  <si>
    <t>RA.13 assenza di rotazione del conferimento degli incarichi di presidente e componente della commissione</t>
  </si>
  <si>
    <t>RA.14 mancata o insufficiente verifica della completezza della documentazione presentata</t>
  </si>
  <si>
    <t>RA.15 mancata o insufficiente verifica della coerenza della documentazione presentata</t>
  </si>
  <si>
    <t>RA.16 valutazioni della commissione volte a favorire soggetti predeterminati</t>
  </si>
  <si>
    <t>RA.17 motivazione incongrua del provvedimento</t>
  </si>
  <si>
    <t>RA.18 accettazione consapevole di documentazione falsa</t>
  </si>
  <si>
    <t>RA.19 mancato rispetto dell'ordine cronologico delle istanze</t>
  </si>
  <si>
    <t>RA.20 trasferimento di dipendenti non aventi diritto e mancato trasferimento di dipendenti aventi titolo</t>
  </si>
  <si>
    <t>RA.21 improprio ricorso a risorse umane esterne</t>
  </si>
  <si>
    <t>RA.22 Individuazione di fabbisogni quantitativamente e qualitativamente non coerenti con la mission dell'ente</t>
  </si>
  <si>
    <t>B) Affidamento di lavori, servizi e forniture + B) BIS: Contratti pubblici - procedure di approvvigionamento</t>
  </si>
  <si>
    <t>RB.01 accordi collusivi tra le imprese partecipanti a una gara volti a manipolarne gli esiti, utilizzando il meccanismo del subappalto come modalità per distribuire i vantaggi dell’accordo a tutti i partecipanti allo stesso</t>
  </si>
  <si>
    <t>RB.03 uso distorto del criterio dell’offerta economicamente più vantaggiosa, finalizzato a favorire un’impresa</t>
  </si>
  <si>
    <t>RB.04 utilizzo della procedura negoziata e abuso dell’affidamento diretto al di fuori dei casi previsti dalla legge al fine di favorire un’impresa</t>
  </si>
  <si>
    <t>RB.05 ammissione di varianti in corso di esecuzione del contratto per consentire all’appaltatore di recuperare lo sconto effettuato in sede di gara o di conseguire extra guadagni</t>
  </si>
  <si>
    <t>RB.09 mancata o insufficente verifica della completezza/coerenza della documentazione presentata</t>
  </si>
  <si>
    <t>RB.10 accettazione consapevole di documentazione falsa</t>
  </si>
  <si>
    <t>RB.11 definizione di un fabbisogno non rispondente a criteri di efficienza/efficacia/economicità dell'azione amministrativa</t>
  </si>
  <si>
    <t>RB.13 nomina pilotata dei componenti della commissione di valutazione</t>
  </si>
  <si>
    <t>RB.15 utilizzo artificioso dell'istituto della riapertura dei termini al fine di consentire la partecipazione di soggetti predeterminati</t>
  </si>
  <si>
    <t>RB.16 inadeguato controllo di conformità del prodotto/servizio rispetto ai requisiti stabiliti</t>
  </si>
  <si>
    <t>RB.17 omissione dell'applicazione di sanzioni dovute</t>
  </si>
  <si>
    <t>RB.18 utilizzo artificioso del ricorso ali sistemi alternativi di risoluzione delle controversie per favorire un soggetto predeterminato</t>
  </si>
  <si>
    <t>RB.19 costruzione ad hoc del campione da sottoporre a verifica/controllo</t>
  </si>
  <si>
    <t>RB.20 alterazione della graduatoria</t>
  </si>
  <si>
    <t>RB.21 formulazione di criteri di valutazione non adeguatamente e e chiaramente definiti</t>
  </si>
  <si>
    <t>RB.22 brevità strumentale del periodo di pubblicazione del bando</t>
  </si>
  <si>
    <t>RB.23 inadeguata pubblicità degli esiti della selezione</t>
  </si>
  <si>
    <t>RB.24 pubblicità del bando in periodi in cui l'accesso e l'attenzione verso tali informazioni è ridotto</t>
  </si>
  <si>
    <t>RB.26 sussistenza di rapporto di parentela, affinità o abituale frequentazione tra i soggetti con potere decisionale o compiti di valutazione e i candidati</t>
  </si>
  <si>
    <t>RB.27 assenza di rotazione del conferimento degli incarichi di presidente e componente della commissione</t>
  </si>
  <si>
    <t>RB.28 Valutazioni della commissione volte a favorire soggetti predeterminati</t>
  </si>
  <si>
    <t>RB.29 motivazione incongrua del provvedimento</t>
  </si>
  <si>
    <t>RB.30 mancato rispetto dell'ordine cronologico delle istanze</t>
  </si>
  <si>
    <t>RB.31 mancata o insufficiente verifica in sede di collaudo (mancata denuncia di difformità e vizi dell'opera)</t>
  </si>
  <si>
    <t>RB.32 pagamento non giustificato</t>
  </si>
  <si>
    <t>RB.33 inadeguata applicazione delle norme sulla tracciabilità finanziaria</t>
  </si>
  <si>
    <t xml:space="preserve">RB.34 mancata o insufficiente verifica dell'effettivo stato avanzamento lavori rispetto al cronoprogramma </t>
  </si>
  <si>
    <t>RB.35 uso distorto del coinvolgimento di privati nelle fasi di programmazione</t>
  </si>
  <si>
    <t xml:space="preserve">RB.36 predisposizione di clausole contrattuali di contenuto vago o vessatorio </t>
  </si>
  <si>
    <t>RB.37 prescrizioni del bando e delle clausole contrattuali finalizzate ad agevolare determinati concorrenti</t>
  </si>
  <si>
    <t>RB.38 determinazione falsata del valore stimato del contratto al fine di eludere le disposizioni sulle procedure da porre in essere</t>
  </si>
  <si>
    <t>RB.39 asimmetrie informative a favore del fornitore uscente</t>
  </si>
  <si>
    <t>RB.40 applicazione distorta dei criteri di aggiudicazione della gara</t>
  </si>
  <si>
    <t>RB.41 omissione o alterazione dei controlli al fine di favorire un aggiudicatario privo dei requisiti</t>
  </si>
  <si>
    <t>RB.42 alterazione dei contenuti delle verifiche per escludere l'aggiudicatario e favorire gli operatori economici che seguono in graduatoria</t>
  </si>
  <si>
    <t>RB.43 abusivo ricorso alle varianti al fine di favorire l'appaltatore</t>
  </si>
  <si>
    <t>RB.44 apposizione di riserve generiche a cui consegue un'incontrollata lievitazione dei costi</t>
  </si>
  <si>
    <t>RC.01 motivazione incongrua del provvedimento</t>
  </si>
  <si>
    <t>RC.02 disparità di trattamento per valutazioni di casi analoghi</t>
  </si>
  <si>
    <t>RC.03 mancato rispetto dell'ordine cronologico delle istanze</t>
  </si>
  <si>
    <t>RC.04 richiesta pretestuosa di ulteriori elementi istruttori</t>
  </si>
  <si>
    <t>RC.05 valutazioni della commissione volte a favorire soggetti predeterminati</t>
  </si>
  <si>
    <t>RC.06 rilascio attestazioni, certificazioni o autorizzazioni false</t>
  </si>
  <si>
    <t>RC.07 mancata o insufficiente verifica della completezza della documentazione presentata</t>
  </si>
  <si>
    <t>RC.08 mancata o insufficiente verifica della coerenza della documentazione presentata</t>
  </si>
  <si>
    <t>RC.09 assenza della necessaria indipendenza del decisore in situazioni, anche solo apparenti, di conflitto di interesse</t>
  </si>
  <si>
    <t>RC.10 omissione dell'applicazione di sanzioni dovute</t>
  </si>
  <si>
    <t>RC.11 nomina pilotata dei componenti della commissione di valutazione</t>
  </si>
  <si>
    <t>RD.01 motivazione incongrua del provvedimento</t>
  </si>
  <si>
    <t>RD.02 disparità di trattamento per valutazioni di casi analoghi</t>
  </si>
  <si>
    <t>RD.03 mancato rispetto dell'ordine cronologico delle istanze</t>
  </si>
  <si>
    <t>RD.04 richiesta pretestuosa di ulteriori elementi istruttori</t>
  </si>
  <si>
    <t>RD.05 valutazioni della commissione volte a favorire soggetti predeterminati</t>
  </si>
  <si>
    <t>RD.06 rilascio attestazioni, certificazioni o autorizzazioni false</t>
  </si>
  <si>
    <t>RD.07 mancata o insufficiente verifica della completezza della documentazione presentata</t>
  </si>
  <si>
    <t>RD.08 mancata o insufficiente verifica della coerenza della documentazione presentata</t>
  </si>
  <si>
    <t>RD.09 assenza della necessaria indipendenza del decisore in situazioni, anche solo apparenti, di conflitto di interesse</t>
  </si>
  <si>
    <t>RD.11 nomina pilotata dei componenti della commissione di valutazione</t>
  </si>
  <si>
    <t>RD.12 diffusione di informazioni relative al bando prima della pubblicazione</t>
  </si>
  <si>
    <t>RD.13 allungamento intenzionale dei tempi di notifica dei provvedimenti</t>
  </si>
  <si>
    <t>RD.14 disposizione di accertamenti allo scopo di favorire un'impropria decisione finale</t>
  </si>
  <si>
    <t>RD.15 alterazione della graduatoria</t>
  </si>
  <si>
    <t>RD.16 formulazione di criteri di valutazione non adeguatamente e chiaramente definiti</t>
  </si>
  <si>
    <t>RD.17 brevità strumentale del periodo di pubblicazione del bando</t>
  </si>
  <si>
    <t>RD.18 inadeguata pubblicità degli esiti della valutazione</t>
  </si>
  <si>
    <t>RD.19 pubblicità del bando in periodi in cui l'accesso e l'attenzione verso tali informazioni è ridotto</t>
  </si>
  <si>
    <t>RD.20 individuazione di priorità non coerenti con i documenti di programmmazione dell'ente</t>
  </si>
  <si>
    <t>RD.21 sussistenza di rapporto di parentela, affinità o abituale frequentazione tra i soggetti con potere decisionale o compiti di valutazione e i candidati</t>
  </si>
  <si>
    <t>RD.24 accettazione consapevole di documentazione falsa</t>
  </si>
  <si>
    <t>E) Sorveglianza e controlli</t>
  </si>
  <si>
    <t>RE.01 motivazione incongrua del provvedimento</t>
  </si>
  <si>
    <t>RE.02 disparità di trattamento per valutazioni di casi analoghi</t>
  </si>
  <si>
    <t>RE.03 mancato rispetto dell'ordine cronologico delle istanze</t>
  </si>
  <si>
    <t>RE.04 richiesta pretestuosa di ulteriori elementi istruttori</t>
  </si>
  <si>
    <t>RE.05 sussistenza di rapporto di parentela, affinità o abituale frequentazione tra i soggetti con potere ispettivo o compiti di valutazione e i soggetti verificati</t>
  </si>
  <si>
    <t>RE.06 rilascio attestazioni, certificazioni o autorizzazioni false</t>
  </si>
  <si>
    <t>RE.07 mancata o insufficiente verifica della completezza della documentazione presentata</t>
  </si>
  <si>
    <t>RE.08 mancata o insufficiente verifica della coerenza della documentazione presentata</t>
  </si>
  <si>
    <t>RE.09 assenza della necessaria indipendenza del decisore in situazioni, anche solo apparenti, di conflitto di interesse</t>
  </si>
  <si>
    <t>RE.10 omissione dell'applicazione di sanzioni dovute</t>
  </si>
  <si>
    <t>F) Internazionalizzazione e promozione del sistema economico - AZIENDA SPECIALE I.TER</t>
  </si>
  <si>
    <t>RF. 01 induzione ad alterare le procedure ed a compiere atti non conformi</t>
  </si>
  <si>
    <t>RF .02 sostegno non dovuto</t>
  </si>
  <si>
    <t>G) Risoluzione delle controversie</t>
  </si>
  <si>
    <t>RG.01 mancato rispetto degli obblighi di riservatezza</t>
  </si>
  <si>
    <t>RG.02 mancato rispetto degli obblighi di imparzialità</t>
  </si>
  <si>
    <t>RG.03 mancato rispetto del criterio di turnazione</t>
  </si>
  <si>
    <t>RG.04 richiesta pretestuosa di ulteriori elementi istruttori</t>
  </si>
  <si>
    <t>RG.05 sussistenza di rapporto di parentela, affinità o abituale frequentazione tra il responsabile dell'organismo e i soggetti nominati (mediatore/consulente)</t>
  </si>
  <si>
    <t>RG.06 assenza della necessaria indipendenza del decisore in situazioni, anche solo apparenti, di conflitto di interesse</t>
  </si>
  <si>
    <t>RG.07 omissione dello svolgimento di controlli</t>
  </si>
  <si>
    <t>MO1 - trasparenza</t>
  </si>
  <si>
    <t xml:space="preserve">MU1 - Intensificazione dei controlli a campione sulle dichiarazioni sostitutive di certificazione e di atto notorio rese dai dipendenti e dagli utenti </t>
  </si>
  <si>
    <t>MO2 - codice di comportamento dell'ente</t>
  </si>
  <si>
    <t>MU2 - Razionalizzazione organizzativa dei controlli sulle dichiarazioni</t>
  </si>
  <si>
    <t>MO3 - rotazione del personale addetto alle aree a rischio di corruzione</t>
  </si>
  <si>
    <t>MU3 - Promozione di convenzioni tra amministrazioni per l’accesso alle banche dati istituzionali contenenti informazioni e dati relativi a stati, qualità personali e fatti</t>
  </si>
  <si>
    <t>MO4 - astensione in caso di conflitto di interesse</t>
  </si>
  <si>
    <t>MU4 - Affidamento dei controlli e degli atti di vigilanza di competenza dell’amministrazione ad almeno due dipendenti abbinati secondo rotazione casuale</t>
  </si>
  <si>
    <t xml:space="preserve">MO5 - disciplina sulle autorizzazioni allo svolgimento di attività e incarichi extra-istituzionali </t>
  </si>
  <si>
    <t>MU5 - Previsione della presenza di più funzionari in occasione dello svolgimento di procedure o procedimenti “sensibili”, anche se la responsabilità del procedimento o del processo è affidata ad un unico dirigente</t>
  </si>
  <si>
    <t>…</t>
  </si>
  <si>
    <t>MO7 - disciplina delle specifiche incompatibilità per posizioni dirigenziali</t>
  </si>
  <si>
    <t>MU8 - Inserimento di apposite disposizioni nei Codici di comportamento settoriali per fronteggiare situazioni di rischio specifico</t>
  </si>
  <si>
    <t>MO9 - disciplina per la formazione di commissioni, assegnazioni agli uffici, conferimento di incarichi dirigenziali in caso di condanna penale per diritti contro la P.A.</t>
  </si>
  <si>
    <t>MU9 - Introduzione di procedure che prevedano che i verbali relativi ai servizi svolti presso l’utenza debbano essere sempre sottoscritti dall’utente destinatario</t>
  </si>
  <si>
    <t>MU10 - In caso di delega di potere, programmazione ed effettuazione di controlli a campione sulle modalità di esercizio della delega</t>
  </si>
  <si>
    <t>MO11 - formazione del personale</t>
  </si>
  <si>
    <t>MU11 - Individuazione di accorgimenti tesi a garantire la parità di condizioni tra i partecipanti</t>
  </si>
  <si>
    <t>MO12 - patti di integrità</t>
  </si>
  <si>
    <t>MO13 - azioni di sensibilizzazione e rapporto con la società civile</t>
  </si>
  <si>
    <t>MU13 - Regolazione dell’esercizio della discrezionalità nei procedimenti amministrativi e nei processi di attività, mediante circolari o direttive interne</t>
  </si>
  <si>
    <t>MO14 - provvedimenti disciplinari</t>
  </si>
  <si>
    <t>MU15 - Svolgimento di incontri e riunioni periodiche tra dirigenti competenti in settori diversi per finalità di aggiornamento sull’attività dell’amministrazione, circolazione delle informazioni e confronto sulle soluzioni gestionali</t>
  </si>
  <si>
    <t>MU16 - Nell’ambito delle risorse disponibili, informatizzazione del servizio di gestione del personale</t>
  </si>
  <si>
    <t>MU17 - Nell’ambito delle risorse disponibili, creazione di meccanismi di raccordo tra le banche dati istituzionali dell’amministrazione, in modo da realizzare adeguati raccordi informativi tra i vari settori dell’amministrazione</t>
  </si>
  <si>
    <t>MU18 - Regolamento sulla composizione delle commissioni</t>
  </si>
  <si>
    <t>MU19 - Ricorso a strumenti di monitoraggio sul fenomeno (e relativa reportistica)</t>
  </si>
  <si>
    <t>Attività*</t>
  </si>
  <si>
    <t>Funzione
isituzionale ex
DPR 254/05</t>
  </si>
  <si>
    <t>Tema (Macro Processi)</t>
  </si>
  <si>
    <t>Liv.1</t>
  </si>
  <si>
    <t>Liv.2</t>
  </si>
  <si>
    <t>Liv.3</t>
  </si>
  <si>
    <t>Liv.4</t>
  </si>
  <si>
    <t>Governo Camerale</t>
  </si>
  <si>
    <t>A1 PIANIFICAZIONE, MONITORAGGIO E CONTROLLO DELL'ENTE</t>
  </si>
  <si>
    <t>A1.1 PERFORMANCE CAMERALE</t>
  </si>
  <si>
    <t>A1.1.1 Pianificazione e programmazione camerale</t>
  </si>
  <si>
    <t>A1.1.2 Monitoraggio e sistema dei controlli</t>
  </si>
  <si>
    <t>Unioncamere rev. 2019</t>
  </si>
  <si>
    <t>A1.1.3 Rendicontazione</t>
  </si>
  <si>
    <t>A1.1.4 Supporto all'OIV</t>
  </si>
  <si>
    <t>A1.1.4.1 Attività della Struttura Tecnica Permanente per la misurazione della performance a supporto dell’OIV: predisposizione modelli, carte di lavoro, check list a supporto dell'attività di valutazione dell'OIV etc</t>
  </si>
  <si>
    <t>A1.2 COMPLIANCE NORMATIVA</t>
  </si>
  <si>
    <t>A1.2.1 Anticorruzione e trasparenza</t>
  </si>
  <si>
    <t>A1.2.2 Adempimenti in materia di sicurezza sul lavoro e altri obblighi normativi camerali</t>
  </si>
  <si>
    <t>A1.2.2.1 Gestione degli adempimenti previsti dal D. Lgs. 81/2008 in materia di salute/sicurezza dei lavoratori e adempimenti in materia di privacy previsti dal D. Lgs. 196/2003</t>
  </si>
  <si>
    <t>A1.3 ORGANIZZAZIONE CAMERALE</t>
  </si>
  <si>
    <t>A1.3.1 Organizzazione camerale</t>
  </si>
  <si>
    <t>A1.3.2 Sviluppo del personale</t>
  </si>
  <si>
    <t>A1.3.3 Gestione e sviluppo dei sistemi informativi
camerali</t>
  </si>
  <si>
    <t>A1.3.3.1 Adeguamento ed evoluzione dei sistemi informativi camerali a supporto dell'erogazione dei servizi (ad eccezione di siti WEB e canali social cfr Comunicazione)</t>
  </si>
  <si>
    <t>A1.3.4 Processi di riorganizzazione</t>
  </si>
  <si>
    <t>A1.3.4.1 Gestione processi di accorpamento, associazione di funzione, processi "straordinari" di razionalizzazione e per la semplificazione e l'efficacia/efficienza dei servizi</t>
  </si>
  <si>
    <t>A2 ORGANI CAMERALI, RAPPORTI ISTITUZIONALI E RELAZIONI CON IL SISTEMA ALLARGATO</t>
  </si>
  <si>
    <t>A2.1 GESTIONE E SUPPORTO ORGANI</t>
  </si>
  <si>
    <t>A2.1.1 Gestione e supporto organi istituzionali</t>
  </si>
  <si>
    <t>A2.1.2 Rapporti istituzionali con il territorio e gestione delle partecipazioni attive</t>
  </si>
  <si>
    <t>A2.1.3 Assistenza e tutela legale</t>
  </si>
  <si>
    <t>A2.2 PROMOZIONE E
SVILUPPO DEI SERVIZI
CAMERALI</t>
  </si>
  <si>
    <t xml:space="preserve">A2.2.1 Scouting risorse nazionali e comunitarie </t>
  </si>
  <si>
    <t xml:space="preserve">A2.2.2 Promozione dei servizi camerali </t>
  </si>
  <si>
    <t>A2.2.1.1 Monitoraggio opportunità derivanti dall'accesso alla programmazione dei fondi europei a livello regionale e nazionale e dalla partecipazione camerale a progetti europei</t>
  </si>
  <si>
    <t>A2.2.2.1 Promozione e commercializzazione dei servizi camerali</t>
  </si>
  <si>
    <t>A2.3 GESTIONE DOCUMENTALE</t>
  </si>
  <si>
    <t>A2.3.1 Protocollo generale</t>
  </si>
  <si>
    <t>A2.3.1.1 Protocollo informatico (es. GEDOC): acquisizione a mezzo posta elettronica/PEC, protocollazione e smistamento agli uffici</t>
  </si>
  <si>
    <t>A2.3.2 Gestione documentale</t>
  </si>
  <si>
    <t>A2.4.1 Rilevazioni statistiche per altri committenti e gestione banche dati</t>
  </si>
  <si>
    <t>A2.4 RILEVAZIONI STATISTICHE</t>
  </si>
  <si>
    <t>A3 COMUNICAZIONE</t>
  </si>
  <si>
    <t>A3.1 COMUNICAZIONE</t>
  </si>
  <si>
    <t>A3.1.1 Comunicazione istituzionale e verso l'utenza</t>
  </si>
  <si>
    <t>A3.1.2 Comunicazione a supporto dell'erogazione dei servizi</t>
  </si>
  <si>
    <t>A3.1.2.1 Organizzazione e gestione campagne di comunicazione a supporto del lancio, della diffusione e della promozione dei servizi camerali</t>
  </si>
  <si>
    <t>A3.1.3 Comunicazione interna</t>
  </si>
  <si>
    <t>A3.1.3.1 Gestione intranet ed iniziative di comunicazione interna (ivi incluso house organ)</t>
  </si>
  <si>
    <t>Processi di supporto</t>
  </si>
  <si>
    <t>B1 RISORSE UMANE</t>
  </si>
  <si>
    <t>B1.1 GESTIONE DEL PERSONALE</t>
  </si>
  <si>
    <t>B1.1.1 Acquisizione del personale</t>
  </si>
  <si>
    <t>B1.1.2 Trattamento giuridico del personale</t>
  </si>
  <si>
    <t>B1.1.3 Trattamento economico del personale</t>
  </si>
  <si>
    <t>B2 ACQUISTI, PATRIMONIO E SERVIZI DI SEDE</t>
  </si>
  <si>
    <t>B2.1 ACQUISTI</t>
  </si>
  <si>
    <t>B2.1.1 Acquisti beni e servizi</t>
  </si>
  <si>
    <t>B2.2 PATRIMONIO E SERVIZI
DI SEDE</t>
  </si>
  <si>
    <t>B2.2.1 Patrimonio</t>
  </si>
  <si>
    <t>B2.2.2 Servizi di sede e patrimonio immobiliare</t>
  </si>
  <si>
    <t>B3 BILANCIO E FINANZA</t>
  </si>
  <si>
    <t>B3.1 DIRITTO ANNUALE</t>
  </si>
  <si>
    <t>B3.1.1 Incasso diritto annuale e gestione ruoli</t>
  </si>
  <si>
    <t>B3.2 CONTABILITÀ E FINANZA</t>
  </si>
  <si>
    <t>B3.2.1 Contabilità</t>
  </si>
  <si>
    <t>B3.2.2 Finanza</t>
  </si>
  <si>
    <t>Trasparenza, semplificazione e tutela</t>
  </si>
  <si>
    <t>C1 SEMPLIFICAZIONE E TRASPARENZA</t>
  </si>
  <si>
    <t>C1.1 GESTIONE DEL REGISTRO DELLE IMPRESE, ALBI ED ELENCHI</t>
  </si>
  <si>
    <t>C1.1.1 Istruttoria pratiche su istanza di parte e aggiornamento Registro Imprese, REA, AA</t>
  </si>
  <si>
    <t>C1.1.2 Procedure abilitative</t>
  </si>
  <si>
    <t xml:space="preserve">C1.1.3 Assistenza qualificata alle imprese (AQI) </t>
  </si>
  <si>
    <t>C1.1.3.1 Assistenza per la costituzione delle start-up innovative secondo procedure semplificate</t>
  </si>
  <si>
    <t>C1.1.4 Interrogazione del Registro Imprese e altre attività di sportello</t>
  </si>
  <si>
    <t>C1.1.4.1 Rilascio certificati, visure, elenchi, copie, nulla osta e parametri economici per cittadini extracomunitari, autenticazione copie di atti e ricerche e navigazione visuale RI, rilascio visure e certificati per elenchi abrogati, registri e ruoli periti ed esperti
C1.1.4.2 Vidimazione e bollatura libri, formulari, vidimazione firme</t>
  </si>
  <si>
    <t>C1.1.5 Servizi informativi e formativi connessi al Registro Imprese</t>
  </si>
  <si>
    <t>C1.1.5.1 Iniziative di informazione, divulgazione e formazione sul Registro Imprese per imprese, ordini e associazioni</t>
  </si>
  <si>
    <t>C1.1.6 Servizi per la valorizzazione dei dati del Registro Imprese</t>
  </si>
  <si>
    <t>C1.1.7 Accertamenti violazioni amministrativi RI, REA e AIA</t>
  </si>
  <si>
    <t>C1.1.7.1 Accertamento violazioni amministrative RI (in favore dell'Erario), REA e AIA (in favore della CCIAA)</t>
  </si>
  <si>
    <t xml:space="preserve">C1.1.7b Operazioni d’Ufficio </t>
  </si>
  <si>
    <t>C1.1.7b.1 Iscrizioni, modifiche, cancellazioni e altre operazioni d'ufficio</t>
  </si>
  <si>
    <t>C1.2 GESTIONE SUAP E FASCICOLO ELETTRONICO DI IMPRESA</t>
  </si>
  <si>
    <t xml:space="preserve">C1.2.1 Servizi SUAP rivolti alla PA </t>
  </si>
  <si>
    <t>C1.2.1.1 Gestione su convenzione di iniziative per l'interoperabilità del SUAP con sistemi informativi della PA e gestione dei rapporti con le Autorità competenti nell'ambito dei procedimenti</t>
  </si>
  <si>
    <t xml:space="preserve">C1.2.2 Servizi SUAP rivolti alle imprese </t>
  </si>
  <si>
    <t>C1.2.2.1 Servizi di formazione ed assistenza alla predisposizione e invio di pratiche al SUAP</t>
  </si>
  <si>
    <t xml:space="preserve">C1.2.3 Gestione fascicolo elettronico d'impresa </t>
  </si>
  <si>
    <t>C1.2.3.1 Formazione e gestione del Fascicolo informatico di impresa</t>
  </si>
  <si>
    <t>C2 TUTELA E LEGALITÀ</t>
  </si>
  <si>
    <t>C2.1 TUTELA DELLA
LEGALITÀ</t>
  </si>
  <si>
    <t xml:space="preserve">C2.1.1 Sportelli legalità </t>
  </si>
  <si>
    <t>C2.1.1.1 Raccolta, ascolto e primo accompagnamento sui temi dell’usura e altre iniziative di promozione della legalità</t>
  </si>
  <si>
    <t>C2.1.2 Iniziative di repressione della concorrenza sleale</t>
  </si>
  <si>
    <t xml:space="preserve">C2.1.3 Servizi di informazione, orientamento e divulgazione degli strumenti di trasparenza </t>
  </si>
  <si>
    <t>C2.1.3.1 Gestione iniziative in favore di cittadini, scuole e imprese per la diffusione e la valorizzazione degli strumenti di trasparenza, l'educazione alla legalità economica e il supporto alla conoscenza dei mercati (es. osservatori anticontraffazione)</t>
  </si>
  <si>
    <t xml:space="preserve">C2.1.4 Servizi a supporto del contrasto della criminalità economica e ambientale </t>
  </si>
  <si>
    <t>C2.1.4.1 Iniziative istituzionali ed attività formativa nell'ambito delle iniziative a tutela della legalità</t>
  </si>
  <si>
    <t xml:space="preserve">C2.2.1 Predisposizione strumenti a tutela dell'equità contrattuale </t>
  </si>
  <si>
    <t>C2.2.1.1 Pubblicazione/raccolta usi e consuetudini, predisposizione e promozione strumenti a tutela dell'equità contrattuale (contratti tipo, codici, verifica clausole vessatorie)</t>
  </si>
  <si>
    <t>C2.2.2 Servizi a supporto dei consumatori</t>
  </si>
  <si>
    <t>C2.2.3 Servizi a garanzia della regolarità di concorsi e operazioni a premio a tutela del consumatore e della fede pubblica</t>
  </si>
  <si>
    <t xml:space="preserve">C2.3.1 Servizi di orientamento in materia di etichettatura e conformità prodotti </t>
  </si>
  <si>
    <t>C2.3.1.1 Servizi di orientamento per le imprese in materia di conformità dei prodotti (es Iniziative di informazione alle imprese agroalimentari in materia di etichettatura dei prodotti immessi in commercio etc)</t>
  </si>
  <si>
    <t>C2.3.2 Vigilanza sicurezza prodotti e settori</t>
  </si>
  <si>
    <t>C2.3.2.1 Attività di vigilanza in materia di conformità e sicurezza prodotti e vigilanza su specifici settori (es. intermediazione immobiliare, laboratori per le attività connesse alla materia)</t>
  </si>
  <si>
    <t>C2.2 TUTELA DELLA FEDE PUBBLICA E DEL CONSUMATORE E REGOLAZIONE DEL MERCATO</t>
  </si>
  <si>
    <t>C2.3 INFORMAZIONE, VIGILANZA E CONTROLLO SU SICUREZZA E CONFORMITÀ DEI PRODOTTI</t>
  </si>
  <si>
    <t>C2.4 SANZIONI
AMMINISTRATIVE</t>
  </si>
  <si>
    <t>C2.4.1 Gestione sanzioni amministrative ex L. 689/81</t>
  </si>
  <si>
    <t>C2.5 METROLOGIA LEGALE</t>
  </si>
  <si>
    <t>C2.5.1 Attività di verifica e vigilanza metrologica</t>
  </si>
  <si>
    <t>C2.5.2 Attività connesse alle autorizzazioni dei centri tecnici per tachigrafi analogici e digitali</t>
  </si>
  <si>
    <t>C2.5.2.1 Verifiche ispettive per l'accertamento dei requisiti di autorizzazione dei centri tecnici e la successiva sorveglianza</t>
  </si>
  <si>
    <t>C2.5.3 Tenuta elenco, concessione e vigilanza marchi di identificazione dei metalli preziosi</t>
  </si>
  <si>
    <t>C2.6 REGISTRO NAZIONALE DEI PROTESTI</t>
  </si>
  <si>
    <t>C2.6.1 Aggiornamento Registro Protesti su istanza di parte</t>
  </si>
  <si>
    <t>C2.6.2 Servizi informativi sul Registro Protesti</t>
  </si>
  <si>
    <t>C2.6.3 Interrogazione del Registro Protesti e altre attività di sportello</t>
  </si>
  <si>
    <t>C2.7.1 Servizi di arbitrato</t>
  </si>
  <si>
    <t xml:space="preserve">C2.7.2 Servizi di mediazione e conciliazione domestica e internazionale </t>
  </si>
  <si>
    <t>C2.7.2.1 Gestione procedure di mediazione e conciliazione B2B, B2C, C2C</t>
  </si>
  <si>
    <t xml:space="preserve">C2.7.3 Servizi di composizione delle crisi </t>
  </si>
  <si>
    <t>C2.7.3.1 Servizi di gestione preventiva e stragiudiziale delle crisi d'impresa attraverso l'istituzione di Organismi per la Composizione assistita delle crisi da sovraindebitamento e per la liquidazione del patrimonio (OCC)</t>
  </si>
  <si>
    <t xml:space="preserve">C2.7.4 Servizi di informazione e formazione in materia di composizione delle controversie </t>
  </si>
  <si>
    <t>C2.7.4.1 Attività informativa, formativa e di orientamento ai temi della risoluzione alternative delle controversie</t>
  </si>
  <si>
    <t>C2.8.1 Gestione Borsa Merci e sale di contrattazione</t>
  </si>
  <si>
    <t>C2.8.1.1 Governo e vigilanza attività di Borsa e assistenza deputazione di borsa/Commissioni di borsa</t>
  </si>
  <si>
    <t>C2.7 SERVIZI DI COMPOSIZIONE DELLE CONTROVERSIE E DELLE SITUAZIONI DI CRISI</t>
  </si>
  <si>
    <t>C2.8 RILEVAZIONE PREZZI/TARIFFE E BORSE MERCI</t>
  </si>
  <si>
    <t>C2.8.2 Rilevazione prezzi e tariffe</t>
  </si>
  <si>
    <t>C2.9.1 Controlli prodotti delle filiere del Made in Italy (vitivinicolo-olio-altri prodotti tipici)</t>
  </si>
  <si>
    <t>C2.10 TUTELA DELLA PROPRIETÀ INDUSTRIALE</t>
  </si>
  <si>
    <t xml:space="preserve">C2.10.1 Supporto alla presentazione delle domande di deposito marchi, brevetti e altri titoli di proprietà intellettuale </t>
  </si>
  <si>
    <t>C2.10.1.1 Deposito marchi e brevetti e altri titoli di proprietà intellettuale nei sistemi informativi ministeriali</t>
  </si>
  <si>
    <t xml:space="preserve">C2.10.2 Interrogazione registri e altre attività di sportello </t>
  </si>
  <si>
    <t>C2.10.2.1 Rilascio attestati dei marchi e dei brevetti concessi dall’Ufficio Italiano Brevetti e Marchi e ricerche di anteriorità</t>
  </si>
  <si>
    <t xml:space="preserve">C2.10.3 Servizi informativi e formativi in materia di proprietà industriale </t>
  </si>
  <si>
    <t>C2.10.3.1 Servizi di informazione e orientamento in materia di proprietà industriale</t>
  </si>
  <si>
    <t xml:space="preserve">C2.10.4 Servizi di assistenza specialistica in materia di proprietà industriale </t>
  </si>
  <si>
    <t>C2.10.4.1 Assistenza specialistica alle imprese in materia di proprietà industriale (Gestione centri PATLIB - Patent Library - e PIP - Patent Information Point -)</t>
  </si>
  <si>
    <t>Sviluppo della competitività</t>
  </si>
  <si>
    <t>D1 INTERNAZIONALIZZAZIONE</t>
  </si>
  <si>
    <t>C2.9 GESTIONE CONTROLLI
PRODOTTI DELLE FILIERE
DEL MADE IN ITALY</t>
  </si>
  <si>
    <t>D1.1 SERVIZI DI INFORMAZIONE, FORMAZIONE E ASSISTENZA ALL'EXPORT</t>
  </si>
  <si>
    <t>D1.1.1 Servizi informativi, monitoraggio mercati, formazione e orientamento all'export</t>
  </si>
  <si>
    <t>D1.1.2 Servizi di supporto alle imprese e follow up delle iniziative all'estero</t>
  </si>
  <si>
    <t>D1.1.3 Assistenza specialistica per l'export</t>
  </si>
  <si>
    <t>D1.1.3.1 Progetti e servizi di assistenza specialistica alle imprese sul territorio italiano (analisi di mercato e strategie export, ricerca partner, supporto tecnico, legale e commerciale) eventualmente attraverso forme di sostegno economico</t>
  </si>
  <si>
    <t>D1.2 SERVIZI CERTIFICATIVI PER L'EXPORT</t>
  </si>
  <si>
    <t>D1.2.1 Servizi certificativi per l'export</t>
  </si>
  <si>
    <t>D1.2.1.1 Rilascio documenti doganali, certificati d'origine, codici e documenti per l'esportazione (visti, attestati etc)</t>
  </si>
  <si>
    <t>D2 DIGITALIZZAZIONE</t>
  </si>
  <si>
    <t>D2.1 GESTIONE PUNTI IMPRESA DIGITALE (SERVIZI DI ASSISTENZA ALLA DIGITALIZZAZIONE DELLE IMPRESE)</t>
  </si>
  <si>
    <t>D2.1.1 Servizi informativi di supporto al digitale, all'innovazione, i4.0 ed Agenda Digitale</t>
  </si>
  <si>
    <t>D2.1.1.1 Iniziative ed eventi, percorsi formativi di base, supporto informativo tramite guide su web, booklet di presentazione, call center e sportelli informativi sulle opportunità del piano I4.0, sul sistema di incentivi, sui programmi nazionali e regionali in favore della digitalizzazione dei processi, sulle azioni previste dal Piano Agenda Digitale, etc</t>
  </si>
  <si>
    <t xml:space="preserve">D2.1.2 Servizi di assistenza, orientamento (a domanda collettiva) </t>
  </si>
  <si>
    <t>D2.1.2.1 Servizi di assistenza e orientamento a domanda collettiva: assessment del grado di "maturità digitale"</t>
  </si>
  <si>
    <t xml:space="preserve">D2.1.3 Promozione servizi del PID </t>
  </si>
  <si>
    <t>D2.1.3.1 Attività di promozione dei servizi del PID presso le imprese (Digital Promoter)</t>
  </si>
  <si>
    <t>D2.1.4 Servizi di assistenza, orientamento e formazione sul digitale personalizzati (a domanda individuale)</t>
  </si>
  <si>
    <t xml:space="preserve">D2.1.5 Interazione con i competence center e le altre strutture partner nazionali e regionali </t>
  </si>
  <si>
    <t>D2.1.5.1 Sviluppo accordi con associazioni, partner tecnologici, strutture e iniziative regionali, Digital Innovation Hub e Competence Center per la produzione di servizi dei PID</t>
  </si>
  <si>
    <t xml:space="preserve">D2.1.6 Servizi specialistici per la digitalizzazione in collaborazione con Aziende Speciali e le altre strutture del sistema camerale </t>
  </si>
  <si>
    <t>D2.1.6.1 Servizi a carattere tecnologico e/o connessi alle innovazioni che le aziende intendono adottare in collegamento a processi di digitalizzazione: servizi di supporto legale, privacy e cybersecurity, servizi relativi ai "Punti di accesso alla normativa tecnica" e alla certificazione delle professioni in campo ICT, etc</t>
  </si>
  <si>
    <t xml:space="preserve">D2.2.1 Rilascio CNS, firma digitale e rinnovo certificati di sottoscrizione e di autenticazione </t>
  </si>
  <si>
    <t>D2.2.1.1 Rilascio Carta Nazionale dei servizi (CNS) CON firma digitale su supporto (SMART CARD, TOKEN USB, ALTRO)</t>
  </si>
  <si>
    <t>D2.2.2 Rilascio, rinnovo e sostituzione carte tachigrafiche</t>
  </si>
  <si>
    <t>D2.2.2.1 Rilascio carte tachigrafiche e Rinnovo e sostituzione carte tachigrafiche</t>
  </si>
  <si>
    <t>D2.2.3 Altri servizi connessi all'agenda digitale</t>
  </si>
  <si>
    <t>D2.2.3.1 Rilascio e promozione dello SPID e Attività connesse alla fatturazione elettronica</t>
  </si>
  <si>
    <t>D2.2 SERVIZI CONNESSI ALL'AGENDA DIGITALE</t>
  </si>
  <si>
    <t>D3 TURISMO E CULTURA</t>
  </si>
  <si>
    <t>D3.1 INIZIATIVE A SOSTEGNO DEI SETTORI DEL TURISMO E DELLA CULTURA</t>
  </si>
  <si>
    <t>D3.1.1 Servizi informativi per l'orientamento e la promozione in materia di turismo e beni culturali</t>
  </si>
  <si>
    <t>D2.1.4.1 Servizi personalizzati di assistenza e orientamento a domanda individuale: servizi di mentoring etc e iniziative di sostegno agli investimenti tecnologici delle imprese</t>
  </si>
  <si>
    <t>C2.7.1.1 Gestione procedure di arbitrato</t>
  </si>
  <si>
    <t>C2.6.3.1 Rilascio visure e certificazioni relative alla sussistenza di protesti</t>
  </si>
  <si>
    <t>C2.6.2.1 Pubblicazione dell’Elenco Ufficiale dei protesti cambiari</t>
  </si>
  <si>
    <t>C2.6.1.1 Accettazione domande di cancellazione dal Registro Informatico dei protesti per avvenuto pagamento, per illegittimità o erroneità e per riabilitazione concessa dal Tribunale</t>
  </si>
  <si>
    <t>C2.2.3.1 Concorsi a premio (chiusura e verifica di regolarità della procedura di assegnazione)</t>
  </si>
  <si>
    <t xml:space="preserve">C2.2.2.1 Sportelli e servizi informativi a supporto dei consumatori per segnalazioni in materia di pubblicità ingannevole, sportello condominio, energia/telefonia etc </t>
  </si>
  <si>
    <t>C2.1.2.1 Gestione commissioni per la formulazione di pareri tecnici e proposte in tema di repressione della concorrenza sleale ex art. 2601 cc</t>
  </si>
  <si>
    <t>D3.1.2 Realizzazione di progetti istituzionali per lo sviluppo dell'industria del turismo e dei beni culturali e la valorizzazione delle eccellenze produttive in ottica di marketing territoriale</t>
  </si>
  <si>
    <t xml:space="preserve">D3.1.3 Organizzazione e supporto alla partecipazione ad eventi culturali e di promozione del turismo </t>
  </si>
  <si>
    <t>D3.1.3.1 Organizzazione diretta e/o in rete di eventi destinati agli operatori del turismo e dei beni culturali</t>
  </si>
  <si>
    <t xml:space="preserve">D3.1.4 Servizi di assistenza specialistica in materia di turismo e beni culturali </t>
  </si>
  <si>
    <t>D3.1.4.1 Assistenza alle imprese per lo sviluppo imprenditoriale in ambito turistico, supporto ai processi di sviluppo internazionale e supporto al B2B nell'ambito del turismo e dei beni culturali</t>
  </si>
  <si>
    <t>D4 ORIENTAMENTO AL LAVORO ED ALLE PROFESSIONI</t>
  </si>
  <si>
    <t>D4.1 ORIENTAMENTO</t>
  </si>
  <si>
    <t>D4.1.1 Iniziative di orientamento (a domanda collettiva)</t>
  </si>
  <si>
    <t xml:space="preserve">D4.1.2 Servizi di orientamento individuale </t>
  </si>
  <si>
    <t>D4.1.2.1 Servizi individuali ad erogazione diretta o mediante accordi e collaborazione con i soggetti pubblici e privati competenti di formazione, assistenza e supporto specialistico a supporto della transizione scuola-lavoro e universitàlavoro e servizi di orientamento all'autoimpiego (supporto al business planning, supporto alla coop. Sociale ed imprenditoria sociale etc)</t>
  </si>
  <si>
    <t>D4.2 ALTERNANZA SCUOLA/LAVORO E FORMAZIONE PER IL LAVORO</t>
  </si>
  <si>
    <t>D4.2.1 Gestione del registro alternanza scuola/lavoro</t>
  </si>
  <si>
    <t>D4.2.2 Servizi individuali a supporto dell'alternanza scuola/lavoro e formazione per il lavoro</t>
  </si>
  <si>
    <t>D4.2.2.1 Servizi individuali ad erogazione diretta o mediante accordi e collaborazione con i soggetti pubblici e privati competenti di formazione, assistenza e supporto specialistico - diretta o mediante accordi e collaborazione con i soggetti pubblici e privati competenti - in materia di alternanza s/l (assistenza a scuole ed aziende, supporto alla progettazione di percorsi di alternanza, formazione per l'apprendistato, etc.)</t>
  </si>
  <si>
    <t>D4.3 SUPPORTO INCONTRO
D/O DI LAVORO</t>
  </si>
  <si>
    <t>D4.3.1 Iniziative a supporto dell'incontro tra domanda e offerta di lavoro (a domanda collettiva)</t>
  </si>
  <si>
    <t>D4.3.2.1 Servizi individuali ad erogazione diretta o mediante accordi e collaborazione con i soggetti pubblici e privati competenti di assistenza all'intermediazione della d/o di lavoro e qualificazione individuale</t>
  </si>
  <si>
    <t>D4.3.3.1 Iniziative e servizi per l'inserimento di giovani lavoratori stranieri e servizi per l'inserimento dei migranti nel mondo del lavoro</t>
  </si>
  <si>
    <t>D4.4.1.1 Iniziative di informazione e orientamento a supporto della certificazione delle competenze collettive dirette o mediante accordi e collaborazione con i soggetti pubblici e privati competenti</t>
  </si>
  <si>
    <t>D4.4.2.1 Servizi individuali ad erogazione diretta o mediante accordi e collaborazione con i soggetti pubblici e privati competenti di formazione, tutoraggio ed assistenza e di valutazione e certificazione delle competenze</t>
  </si>
  <si>
    <t xml:space="preserve">D4.3.2 Servizi individuali a supporto dell'incontro tra domanda e offerta di lavoro </t>
  </si>
  <si>
    <t>D4.3.3 Iniziative e servizi per la mobilità professionale a livello internazionale e l'integrazione lavorativa dei migranti</t>
  </si>
  <si>
    <t>D4.4.1 Iniziative a supporto della certificazione delle competenze (a domanda collettiva)</t>
  </si>
  <si>
    <t>D4.4.2 Servizi individuali a supporto della certificazione delle competenze</t>
  </si>
  <si>
    <t>D4.4 CERTIFICAZIONE
COMPETENZE</t>
  </si>
  <si>
    <t>D5 AMBIENTE E SVILUPPO SOSTENIBILE</t>
  </si>
  <si>
    <t>D5.1 INIZIATIVE A SOSTEGNO DELLO SVILUPPO SOSTENIBILE</t>
  </si>
  <si>
    <t>D5.1.1.1 Organizzazione corsi di formazione diretta e/o in rete in materia ambientale, energia e sviluppo sostenibile</t>
  </si>
  <si>
    <t>D5.1.2.1 Seminari informativi e iniziative di diffusione, promozione e divulgazione in materia di ambiente e sviluppo sostenibile</t>
  </si>
  <si>
    <t>D5.1.3.1 Assistenza specialistica individuale diretta e/o in rete in materia ambientale (Certificazione EMAS, ISO 14001, etc), energia e sviluppo sostenibile, servizi di audit e assistenza per progetti CSR, Certificazioni socio-ambientali (SA8000, ecc.) eventualmente attraverso forme di sostegno economico</t>
  </si>
  <si>
    <t>D5.1.1 Erogazione corsi di formazione in materia di ambiente e sviluppo sostenibile</t>
  </si>
  <si>
    <t>D5.1.2 Servizi di informazione e orientamento in materia di ambiente e sviluppo sostenibile</t>
  </si>
  <si>
    <t>D5.1.3 Servizi di assistenza tecnico-specialistica in materia ambientale</t>
  </si>
  <si>
    <t>D5.2 TENUTA ALBO GESTORI AMBIENTALI</t>
  </si>
  <si>
    <t>D5.2.1 Gestione albo gestori ambientali (solo capoluogo di regione)</t>
  </si>
  <si>
    <t>D5.3 PRATICHE AMBIENTALI E TENUTA REGISTRI IN MATERIA AMBIENTALE</t>
  </si>
  <si>
    <t>D5.3.1.1 Pratiche di iscrizione/ modifica/cancellazione in registri ambientali: RAEE, Produttori di Pile e accumulatori, Registro Gas fluorurati (compresa assistenza informativa a compilazione/invio pratiche e gestione sospensioni, errori etc), raccolta MUD, rilascio dispositivi SISTRI etc</t>
  </si>
  <si>
    <t>D5.3.2.1 Iniziative di informazione, divulgazione e formazione su adempimenti ambientali</t>
  </si>
  <si>
    <t>D5.3.3.1 Rilascio certificati, visure, elenchi, copie</t>
  </si>
  <si>
    <t xml:space="preserve">D5.3.1 Pratiche ed adempimenti ambientali </t>
  </si>
  <si>
    <t xml:space="preserve">D5.3.2 Servizi informativi registri ambientali e MUD </t>
  </si>
  <si>
    <t xml:space="preserve">D5.3.3 Interrogazioni registri ambientali e MUD </t>
  </si>
  <si>
    <t>D6 SVILUPPO E QUALIFICAZIONE AZIENDALE E DEI PRODOTTI</t>
  </si>
  <si>
    <t>D6.1 INIZIATIVE A SOSTEGNO DELLO SVILUPPO D'IMPRESA</t>
  </si>
  <si>
    <t>D6.1.1 Servizi di assistenza allo sviluppo di start-up</t>
  </si>
  <si>
    <t>D6.1.2 Servizi di assistenza a supporto dello sviluppo delle imprese</t>
  </si>
  <si>
    <t>D6.1.3 Servizi a supporto dell’innovazione e del trasferimento tecnologico</t>
  </si>
  <si>
    <t>D6.1.4 Servizi a supporto del ricambio generazionale e della trasmissione d'impresa</t>
  </si>
  <si>
    <t>D6.1.4.1 Servizi di orientamento e assistenza specialistica a supporto della continuità d'impresa tramite ricambio generazionale e/o trasmissione d'impresa</t>
  </si>
  <si>
    <t>D6.2 QUALIFICAZIONE DELLE IMPRESE, DELLE FILIERE E DELLE PRODUZIONI</t>
  </si>
  <si>
    <t xml:space="preserve">D6.2.1.1 Seminari informativi e iniziative di diffusione, promozione e divulgazione in materia di qualificazione delle imprese e delle filiere </t>
  </si>
  <si>
    <t>D6.2.2.1 Assistenza specialistica individuale diretta e/o in rete a supporto della qualificazione delle imprese e delle filiere, anche attraverso forme di sostegno economico</t>
  </si>
  <si>
    <t>D6.2.1 Servizi informativi per la qualificazione delle imprese e delle filiere</t>
  </si>
  <si>
    <t>D6.2.2 Servizi di formazione e assistenza specialistica a supporto della qualificazione delle imprese e delle filiere</t>
  </si>
  <si>
    <t>D6.3.1.1 Servizi di informazione statistico-economica a supporto della competitività delle imprese e di altri stakeholder (osservatorio e monitoraggio dell'economia del territorio, studi e ricerche anche mediante l’utilizzo di sondaggi etc)</t>
  </si>
  <si>
    <t>D6.3 OSSERVATORI ECONOMICI</t>
  </si>
  <si>
    <t>D6.3.1 Servizi di informazione economica a supporto della competitività delle pmi</t>
  </si>
  <si>
    <t>Maggioraz ione D. annuale</t>
  </si>
  <si>
    <t>E1 PROGETTI A VALERE SU MAGGIORAZIONE 20% DIRITTO ANNUALE</t>
  </si>
  <si>
    <t>E1.1 GESTIONE PROGETTI A VALERE SU MAGGIORAZIONE 20% DIRITTO ANNUALE</t>
  </si>
  <si>
    <t>E1.1.1.1 Punto Impresa Digitale</t>
  </si>
  <si>
    <t>E1.1.2.1 Orientamento</t>
  </si>
  <si>
    <t>E1.1.3.1 Infrastrutture</t>
  </si>
  <si>
    <t>E1.1.4.1 Internazionalizzazione</t>
  </si>
  <si>
    <t>E1.1.5.1 Turismo</t>
  </si>
  <si>
    <t xml:space="preserve">E1.1.1 Punto Impresa Digitale </t>
  </si>
  <si>
    <t xml:space="preserve">E1.1.2 Orientamento </t>
  </si>
  <si>
    <t xml:space="preserve">E1.1.3 Infrastrutture </t>
  </si>
  <si>
    <t xml:space="preserve">E1.1.4 Internazionalizzazione </t>
  </si>
  <si>
    <t xml:space="preserve">E1.1.5 Turismo </t>
  </si>
  <si>
    <t>Altri servizi camerali</t>
  </si>
  <si>
    <t>F1 ALTRI SERVIZI AD IMPRESE E TERRITORIO</t>
  </si>
  <si>
    <t>F1.1 VALORIZZAZIONE PATRIMONIO CAMERALE</t>
  </si>
  <si>
    <t>F1.1.1.1 Gestione della concessione in uso di sedi e sale camerali per attività seminariali, associative, promozionali di altri soggetti, locazione spazi per collocazione distributori di cibi e bevande, concessione spazi per mostre e altri eventi</t>
  </si>
  <si>
    <t>F1.1.2.1 Erogazione servizi di convegnistica e spazi per eventi</t>
  </si>
  <si>
    <t>F1.1.3.1 Accesso e consultazione biblioteca camerale</t>
  </si>
  <si>
    <t>F1.1.1 Gestione della concessione in uso di sedi, sale e spazi camerali</t>
  </si>
  <si>
    <t>F1.1.2 Erogazione servizi di convegnistica e spazi per eventi</t>
  </si>
  <si>
    <t>F1.1.3 Gestione biblioteche per la valorizzazione del patrimonio documentale camerale</t>
  </si>
  <si>
    <t>F1.2 ALTRI SERVIZI DI ASSISTENZA E SUPPORTO ALLE IMPRESE IN REGIME DI LIBERO MERCATO</t>
  </si>
  <si>
    <t>F1.2.1.1 Servizi fieristici erogati attraverso aziende speciali e partecipazioni</t>
  </si>
  <si>
    <t>F1.2.2.1 Servizi di analisi chimico-merceologiche e altri servizi di laboratorio</t>
  </si>
  <si>
    <t>F1.2.3.1 Servizi vari erogati in regime di libero mercato</t>
  </si>
  <si>
    <t xml:space="preserve">F1.2.1 Servizi fieristici </t>
  </si>
  <si>
    <t xml:space="preserve">F1.2.2 Servizi di laboratorio </t>
  </si>
  <si>
    <t xml:space="preserve">F1.2.3 Altri servizi erogati in regime di libero mercato </t>
  </si>
  <si>
    <t>Fuori perimetro</t>
  </si>
  <si>
    <t>Z1 EXTRA</t>
  </si>
  <si>
    <t>Z1.1 ATTIVITÀ FUORI PERIMETRO</t>
  </si>
  <si>
    <t>Z1.1.1 Attività fuori perimetro</t>
  </si>
  <si>
    <t>Gestione generale dell'ente</t>
  </si>
  <si>
    <t>G GESTIONE GENERALE DELL'ENTE</t>
  </si>
  <si>
    <t>ATTIVITÀ DI GOVERNO COMPLESSIVO DELL'ENTE (COMPETENZA DEL SOLO SEGRETARIO GENERALE)</t>
  </si>
  <si>
    <t>G Attività di governo complessivo dell'ente (competenza del solo segretario generale)</t>
  </si>
  <si>
    <t>Attività di governo complessivo dell'ente (competenza del solo segretario generale)</t>
  </si>
  <si>
    <t>ELENCO AREE GENERALI</t>
  </si>
  <si>
    <t>ELENCO AREE SPECIFICHE</t>
  </si>
  <si>
    <t>S1. Smaltimento dei rifiuti (EELL)</t>
  </si>
  <si>
    <t>S2. Pianificazione urbanistica (EELL)</t>
  </si>
  <si>
    <t>S3. Pianificazione e gestione del territorio (Regioni)</t>
  </si>
  <si>
    <t>S4. Regolazione in ambito sanitario (Regioni)</t>
  </si>
  <si>
    <t>E) Gestione delle entrate, delle spese e del patrimonio</t>
  </si>
  <si>
    <t>S5. Programmazione e gestione dei fondi europei (Regioni)</t>
  </si>
  <si>
    <t>F) Controlli, verifiche, ispezioni e sanzioni</t>
  </si>
  <si>
    <t>S6. Didattica (Università)</t>
  </si>
  <si>
    <t>G) Incarichi e nomine</t>
  </si>
  <si>
    <t>S7. Ricerca (Università)</t>
  </si>
  <si>
    <t>H) Affari legali e contenzioso</t>
  </si>
  <si>
    <t>S8. Regolazione e tutela del mercato (CCIAA)</t>
  </si>
  <si>
    <t>I) Contratti pubblici (Sanità)</t>
  </si>
  <si>
    <t>S9. Attività libero professionale e liste di attesa (Sanità)</t>
  </si>
  <si>
    <t>L) Incarichi e nomine (Sanità)</t>
  </si>
  <si>
    <t>S10. Rapporti contrattuali con privati accreditati (Sanità)</t>
  </si>
  <si>
    <t>M) Gestione delle entrate, delle spese e del patrimonio (Sanità)</t>
  </si>
  <si>
    <t>S11. Farmaceutica, dispositivi e altre tecnologie: ricerca, sperimentazioni e sponsorizzazioni (Sanità)</t>
  </si>
  <si>
    <t>N) Controlli, verifiche, ispezioni e sanzioni (Sanità)</t>
  </si>
  <si>
    <t>S12. Attività conseguenti al decesso in ambito intraospedaliero (Sanità)</t>
  </si>
  <si>
    <t>S13. Governo del territorio (EELL e Regioni)</t>
  </si>
  <si>
    <t xml:space="preserve">A) Acquisizione e progressione del personale </t>
  </si>
  <si>
    <t>B) Contratti pubblici</t>
  </si>
  <si>
    <t xml:space="preserve">D) Provvedimenti ampliativi della sfera giuridica dei destinatari con effetto economico diretto ed immediato per il destinatario </t>
  </si>
  <si>
    <t>I) altre Aree Generali</t>
  </si>
  <si>
    <t>S1. Area sorveglianza e controlli (specifica per le Camere di commercio)</t>
  </si>
  <si>
    <t>S2. Risoluzione delle controversie</t>
  </si>
  <si>
    <t>L) Governance e Compliance (Pianificazione, programmazione e controllo, audit, anticorruzione, trasparenza, gestione e valutazione delle performance…)</t>
  </si>
  <si>
    <t>S3. Promozione e sviluppo dei servizi camerali</t>
  </si>
  <si>
    <t>B1.1.1.1 Procedure di assunzione di personale a tempo indeterminato e determinato, selezioni interne</t>
  </si>
  <si>
    <t>A1.1.1.1 Relazione Previsionale e Programmatica</t>
  </si>
  <si>
    <t>A1.1.1.2 Predisposizione/aggiornamento Bilancio preventivo e PIRA</t>
  </si>
  <si>
    <t>A1.1.1.3 Piano della Performance (compresa progettazione Albero della performance e relativi obiettivi/indicatori)</t>
  </si>
  <si>
    <t>A1.1.1.4 Definizione e assegnazione del budget e degli obiettivi</t>
  </si>
  <si>
    <t>A1.1.1.5 Elaborazione ed aggiornamento del Sistema di Misurazione e Valutazione della Performance</t>
  </si>
  <si>
    <t>A1.1.1.6 Piano occupazionale triennale/annuale</t>
  </si>
  <si>
    <t>A1.1.1.7 Altri documenti di programmazione (Programma pluriennale</t>
  </si>
  <si>
    <t>Priorità di approfondimento delle Aree di rischio - Valutazione del rischio ai fini dell'inserimento nel PTPCT
(1 min. - 3 max.)</t>
  </si>
  <si>
    <t>Se non inserito nel PTPCT, motivazione (campo facoltativo)</t>
  </si>
  <si>
    <t>Si tratta di un processo/fase/attività da inserire nel PTPCT?
(Sì / No) - inserire nel PTPCT se il valore dalla Priorità di approfondimento è 2 o 3</t>
  </si>
  <si>
    <t>Descrizione del processo</t>
  </si>
  <si>
    <t>AREA a rischio (PNA)
selezione da menù a tendina</t>
  </si>
  <si>
    <t>Responsabile di processo</t>
  </si>
  <si>
    <t>INDICATORE</t>
  </si>
  <si>
    <t>Scheda rischio AREA A</t>
  </si>
  <si>
    <t>I. altre misure (organizzative, di segnalazione e protezione, di regolazione relazioni con lobbies, etc.)</t>
  </si>
  <si>
    <t>Tipologie di misure</t>
  </si>
  <si>
    <t>A1.1.2.1 Rilevazioni ed elaborazioni periodiche</t>
  </si>
  <si>
    <t>A1.1.2.2 Elaborazione periodica report e documenti per Organi e i diversi livelli organizzativi</t>
  </si>
  <si>
    <t>A1.1.2.3 Time sheet, rilevazioni costi dei processi, misurazione indicatori Pareto, compilazione osservatori, Conto annuale, rendicontazioni per Ministeri, etc</t>
  </si>
  <si>
    <t>A1.1.2.4 Monitoraggio ciclo della performance e utilizzo dei relativi sistemi informativi</t>
  </si>
  <si>
    <t>A1.1.2.5 Realizzazione indagini di customer satisfaction</t>
  </si>
  <si>
    <t>A1.1.2.6 Supporto Collegio dei revisori</t>
  </si>
  <si>
    <t>A1.1.3.1 Elaborazione dati e documenti</t>
  </si>
  <si>
    <t>A1.1.3.2 Relazione sui risultati</t>
  </si>
  <si>
    <t>A1.1.3.3 Relazione sulla performance</t>
  </si>
  <si>
    <t>A1.1.3.4 Predisposizione Bilancio sociale/mandato/genere</t>
  </si>
  <si>
    <t>A1.1.3.5 Relazione sugli esuberi</t>
  </si>
  <si>
    <t>Sotto Processi / Fasi</t>
  </si>
  <si>
    <t>A1.2.1.1 Piano triennale di prevenzione della corruzione e della trasparenza</t>
  </si>
  <si>
    <t>A1.2.1.2 Relazione del Responsabile della prevenzione della corruzione</t>
  </si>
  <si>
    <t>A1.2.1.3 Assolvimento adempimenti in materia di trasparenza, anticorruzione, antiriciclaggio</t>
  </si>
  <si>
    <t>A1.2.1.4 Codice di comportamento</t>
  </si>
  <si>
    <t>A1.3.1.1 Predisposizione e aggiornamento organigrammi, ordini di servizio, attribuzione compiti ad uffici, carichi di lavoro</t>
  </si>
  <si>
    <t>A1.3.1.2 Stesura ed aggiornamento regolamenti</t>
  </si>
  <si>
    <t>A1.3.1.3 Sistemi di gestione aziendale (Qualità, ambiente, etc)</t>
  </si>
  <si>
    <t>a) mancanza di misure di trattamento del rischio (controlli)</t>
  </si>
  <si>
    <t>b) mancanza di trasparenza</t>
  </si>
  <si>
    <t>c) eccessiva regolamentazione, complessità e scarsa chiarezza della normativa di riferimento</t>
  </si>
  <si>
    <t>d) esercizio prolungato ed esclusivo della responsabilità di un processo da parte di pochi o di un unico soggetto</t>
  </si>
  <si>
    <t>e) scarsa responsabilizzazione interna</t>
  </si>
  <si>
    <t>f) inadeguatezza o assenza di competenze del personale addetto ai processi</t>
  </si>
  <si>
    <t>g) inadeguata diffusione della cultura della legalità</t>
  </si>
  <si>
    <t>h) mancata attuazione del principio di distinzione tra politica e amministrazione</t>
  </si>
  <si>
    <t>i) carenze di natura organizzativa (es. eccessivi carichi di lavoro, scarsità di personale, scarsa condivisione del lavoro, etc.)</t>
  </si>
  <si>
    <t>l) carenza di controlli</t>
  </si>
  <si>
    <t>[...]</t>
  </si>
  <si>
    <t xml:space="preserve">Fattori abilitanti: </t>
  </si>
  <si>
    <t>nb. Il carattere di colore rosso identifica il livello organizzativo al quale si svolge l'analisi del rischio</t>
  </si>
  <si>
    <t>Valore del rischio</t>
  </si>
  <si>
    <t>Rischio di processo</t>
  </si>
  <si>
    <r>
      <t xml:space="preserve">Target
</t>
    </r>
    <r>
      <rPr>
        <sz val="10"/>
        <rFont val="Calibri"/>
        <family val="2"/>
        <scheme val="minor"/>
      </rPr>
      <t>(Valore desiderato dell'indicatore)</t>
    </r>
  </si>
  <si>
    <r>
      <t xml:space="preserve">TEMPI: 
</t>
    </r>
    <r>
      <rPr>
        <sz val="10"/>
        <rFont val="Calibri"/>
        <family val="2"/>
        <scheme val="minor"/>
      </rPr>
      <t>termine per l'attuazione delle Misure</t>
    </r>
  </si>
  <si>
    <r>
      <t xml:space="preserve">RESPONSABILE 
della misura
</t>
    </r>
    <r>
      <rPr>
        <sz val="10"/>
        <rFont val="Calibri"/>
        <family val="2"/>
        <scheme val="minor"/>
      </rPr>
      <t>(se differente dal responsabile di processo)</t>
    </r>
  </si>
  <si>
    <t>A1.3.2.1 Sistemi di valutazione: Performance individuale e progressioni</t>
  </si>
  <si>
    <t>A1.3.2.2 Definizione fabbisogni formativi</t>
  </si>
  <si>
    <t>A1.3.2.3 Organizzazione e partecipazione a Corsi di formazione "trasversali"</t>
  </si>
  <si>
    <t>A1.3.2.4 Attività connesse alle politiche per il benessere organizzativo: Anti mobbing, Pari opportunità e attività svolta dai componenti del Comitato Unico di Garanzia (art. 21 legge n. 183/10)</t>
  </si>
  <si>
    <t>A2.1.1.1 Gestione degli organi istituzionali e dei relativi provvedimenti: predisposizione e archiviazione determine/delibere gestione convocazioni, ordini del giorno e verbali</t>
  </si>
  <si>
    <t>A2.1.1.2 Segreteria Organi, Presidenza e gestione delle relative agende</t>
  </si>
  <si>
    <t>A2.1.1.3 Rinnovo Organi, ivi compresa elaborazione dati economici per attribuzione seggi Consiglio camerale</t>
  </si>
  <si>
    <t>A2.1.2.1 Gestione delle partecipazioni attive</t>
  </si>
  <si>
    <t>A2.1.2.2 Gestione dei contatti con le Associazioni di categoria e gli altri stakeholders del territorio</t>
  </si>
  <si>
    <t>A2.1.2.3 Onorificenze e Premi</t>
  </si>
  <si>
    <t>A2.1.2.4 Eventi storici e speciali e Patrocini</t>
  </si>
  <si>
    <t>A2.1.3.1 Assistenza legale ai vertici camerali</t>
  </si>
  <si>
    <t>A2.1.3.2 Assistenza legale ai settori dell'ente</t>
  </si>
  <si>
    <t>A2.1.3.3 Gestione delle vertenze giudiziarie di carattere civile, amministrativo, tributario e penale concernenti la CCIAA</t>
  </si>
  <si>
    <t>A2.1.3.4 Gestione attività nell'ambito del contenzioso con dipendenti/ex dipendenti</t>
  </si>
  <si>
    <t>A2.1.3.5 Produzione di atti legali per le procedure di recupero dei crediti, ivi comprese le insinuazioni nei fallimenti per recupero del D.annuale</t>
  </si>
  <si>
    <t>A2.3.2.1 Affrancamento e spedizione documenti</t>
  </si>
  <si>
    <t>A2.3.2.2 Archiviazione fisica, ricerche d'archivio camerale, selezione e scarto d'archivio</t>
  </si>
  <si>
    <t>A2.3.2.3 Predisposizione/aggiornamento manuali di gestione documentale, conservazione a norma, conservazione digitale (sostitutiva e relativa agli atti nativamente digitali), etc</t>
  </si>
  <si>
    <t>A2.4.1.1 Rilevazioni statistiche periodiche per conto dell'ISTAT nell'ambito del Sistema Statistico Nazionale - SISTAN</t>
  </si>
  <si>
    <t>A2.4.1.2 Rilevazioni statistiche per altri committenti</t>
  </si>
  <si>
    <t>A2.4.1.3 Gestione Banche dati statistico-economiche</t>
  </si>
  <si>
    <t>A3.1.1.1 Gestione CRM camerale, campagne di comunicazione/newsletter</t>
  </si>
  <si>
    <t>A3.1.1.2 Sportello URP - assistenza all'utenza - gestione reclami</t>
  </si>
  <si>
    <t>A3.1.1.3 Predisposizione/ aggiornamento Carta dei Servizi/ Guida ai Servizi</t>
  </si>
  <si>
    <t>A3.1.1.4 Progettazione, sviluppo e aggiornamento siti WEB e canali social (comprese pubblicazioni su Albo camerale on-line)</t>
  </si>
  <si>
    <t>A3.1.1.5 Produzioni multimediali</t>
  </si>
  <si>
    <t>A3.1.1.6 Stampa: rassegna stampa, rapporti con la stampa/conferenze stampa</t>
  </si>
  <si>
    <t>A3.1.1.7 Grafica, produzioni tipografiche (opuscoli e brochure), utilizzo logo e immagine coordinata</t>
  </si>
  <si>
    <t>B1.1.1.2 Assegnazione e rinnovo incarichi dirigenziali, Posizioni Organizzative e Alte Professionalità</t>
  </si>
  <si>
    <t>B1.1.1.3 Attivazione forme di lavoro flessibili /atipiche di lavoro (compresi i tirocinanti)</t>
  </si>
  <si>
    <t>B1.1.2.1 Tenuta fascicoli personali e stati matricolari dei dipendenti e gestione procedimenti concernenti status, diritti e doveri dei dipendenti: aspettative, congedi parentali, diritti sindacali, concessioni part time, etc.</t>
  </si>
  <si>
    <t>B1.1.2.2 Procedimenti disciplinari</t>
  </si>
  <si>
    <t>B1.1.2.3 Determinazione trattamenti accessori (fondo del personale dirigenziale e non)</t>
  </si>
  <si>
    <t>B1.1.2.4 Gestione dei rapporti tra la CCIAA e le Rappresentanze Sindacali Unitarie e le Organizzazioni sindacali territoriali</t>
  </si>
  <si>
    <t>B1.1.3.1 Gestione giornaliera e mensile delle presenze/assenze del personale (ivi comprese le denunce)</t>
  </si>
  <si>
    <t>B1.1.3.2 Gestione malattie e relativi controlli</t>
  </si>
  <si>
    <t>B1.1.3.3 Gestione buoni mensa</t>
  </si>
  <si>
    <t>B1.1.3.4 Gestione missioni (rimborso spese di viaggio per dipendenti e per i partecipanti agli Organi Camerali)</t>
  </si>
  <si>
    <t>B1.1.3.5 Gestione economica del personale camerale (retribuzioni, assegni pensionistici)</t>
  </si>
  <si>
    <t>B1.1.3.6 Liquidazione dei gettoni di presenza ai componenti degli Organi Camerali e Gestione Redditi Assimilati (ivi compresi i tirocinanti)</t>
  </si>
  <si>
    <t>B1.1.3.7 Gestione adempimenti fiscali /previdenziali (comprese le dichiarazioni)</t>
  </si>
  <si>
    <t>B1.1.3.8 Gestione pensionistica (ivi comprese ricongiunzioni, riscatti, prestiti, etc.)</t>
  </si>
  <si>
    <t>B2.1.1.1 Elenchi/albi fornitori: verifica possesso requisiti, predisposizione provvedimenti di iscrizione e revisioni periodiche</t>
  </si>
  <si>
    <t>B2.1.1.2 Predisposizione determine per l'acquisto di beni e servizi di uso comune</t>
  </si>
  <si>
    <t>B2.1.1.3 Gestione gare e procedure MEPA per l'acquisto tramite mercato elettronico di beni e servizi</t>
  </si>
  <si>
    <t>B2.1.1.4 Verifiche corretta esecuzione servizi e collaudi</t>
  </si>
  <si>
    <t>B2.1.1.5 Supporto alle aree per l'acquisto di beni e servizi</t>
  </si>
  <si>
    <t>B2.1.1.6 Magazzino</t>
  </si>
  <si>
    <t>B2.1.1.7 Acquisti con cassa economale (o minute spese)</t>
  </si>
  <si>
    <t>B2.2.1.1 Gestione inventario: Tenuta inventario di beni mobili ed immobili</t>
  </si>
  <si>
    <t>B2.2.1.2 Gestione contratti di locazione</t>
  </si>
  <si>
    <t>B2.2.2.1 Manutenzione patrimonio immobiliare: gestione contratti di manutenzione, attivazione interventi di manutenzione in economia</t>
  </si>
  <si>
    <t>B2.2.2.2 Assistenza hw/sw: gestione infrastrutture informatiche e gestione della rete camerale</t>
  </si>
  <si>
    <t>B2.2.2.3 Esecuzione contratti di pulizia, custodia e sorveglianza</t>
  </si>
  <si>
    <t>B2.2.2.4 Centralino/reception</t>
  </si>
  <si>
    <t>B2.2.2.5 Gestione automezzi</t>
  </si>
  <si>
    <t>B2.2.2.6 Servizi ausiliari e altri (autisti, traslochi interni, facchinaggio, etc.)</t>
  </si>
  <si>
    <t>B2.2.2.7 Gestione della concessione in uso interno delle sale camerali</t>
  </si>
  <si>
    <t>B3.1.1.1 Pagamento annuale, solleciti</t>
  </si>
  <si>
    <t>B3.1.1.2 Predisposizione notifica atti e relativa gestione</t>
  </si>
  <si>
    <t>B3.1.1.3 Gestione dei ruoli esattoriali da diritto annuale e delle istanze di sgravio</t>
  </si>
  <si>
    <t>B3.1.1.4 Rapporti con l'Utenza</t>
  </si>
  <si>
    <t>B3.1.1.5 Rateizzazione degli importi iscritti a ruolo</t>
  </si>
  <si>
    <t>B3.1.1.6 Ricorsi giurisdizionali in commissione tributaria</t>
  </si>
  <si>
    <t>B3.2.1.1 Predisposizione Bilancio consuntivo</t>
  </si>
  <si>
    <t>B3.2.1.2 Fatturazione attiva: controllo anagrafica, emissione fatture elettroniche, controlli su approvazioni, predisposizione dichiarazioni per tracciabilità flussi finanziari</t>
  </si>
  <si>
    <t>B3.2.1.3 Fatturazione passiva: controllo formale e contabile fatturazione Infocamere e altri fornitori, smistamento fatture a settori, adempimenti connessi a fatturazione elettronica, solleciti etc</t>
  </si>
  <si>
    <t>B3.2.1.4 Mandati e reversali: inserimento, archivio e controllo reversali e mandati</t>
  </si>
  <si>
    <t>B3.2.1.5 Reintegro cassa minute spese (ex art. 44)</t>
  </si>
  <si>
    <t>B3.2.1.6 Altre rilevazioni contabili, ivi compresa la gestione contabile delle partecipazioni: imputazione a bilancio determine/delibere, incasso dividendi, scritture contabili, predisposizione prospetti per nota integrativa, verbali, conteggi</t>
  </si>
  <si>
    <t>B3.2.1.7 Gestione fiscale tributaria</t>
  </si>
  <si>
    <t xml:space="preserve">Incremento efficienza nella gestione del personale nell'ambito della rotazione prevista quale misura anticorruzione - 6.2 del P.P. 2018 - 2020      </t>
  </si>
  <si>
    <t xml:space="preserve">Integrazione procedura segnalazione illeciti (D. Lgs. n. 165/2001 e smi) - 6.9 del P.P. 2018 - 2020 </t>
  </si>
  <si>
    <t>Allineamento "Amministrazione trasparente" e Magellano PA - 7.10 del P.P. 2018 - 2020</t>
  </si>
  <si>
    <t>Obiettivi</t>
  </si>
  <si>
    <t>B3.2.2.1 Conto Corrente bancario: verifica giornale di banca, analisi movimenti, gestione operazioni non corrette/richiesta storni, verifica estratti conto, quadrature, verifiche e riconciliazioni, predisposizione verbali, lettere, prospetti, etc</t>
  </si>
  <si>
    <t>B3.2.2.2 Conto corrente postale: divisione bollettini per tipologia di versamento e creazione tabelle riassuntive, rapporti con settori per controllo ed archivio, contabilizzazione ricavi incassati tramite c/c postale, controllo reversali, prelievi/versamenti periodici su c/c bancario, controlli etc</t>
  </si>
  <si>
    <t>B3.2.2.3 Operazioni di Cassa ex art. 42</t>
  </si>
  <si>
    <t>C1.1.1.1 Pratiche telematiche e a sportello di iscrizione / modifica / cancellazione (su istanza) al RI/ REA/ AA ivi compresa l'assistenza informativa (pratiche sospese, errori visure, solleciti, ecc.) a sportello e a distanza (web, mail, tel)</t>
  </si>
  <si>
    <t>C1.1.1.2 Deposito bilanci, ivi compresa l'assistenza informativa sui bilanci inviati</t>
  </si>
  <si>
    <t>C1.1.1.3 Verifica di legittimità, regolarità, possesso dei requisiti per l’esercizio di attività imprenditoriali regolamentate e controllo a campione delle autocertificazioni e delle dichiarazioni sostitutive di atto notorio e assegnazione qualifiche</t>
  </si>
  <si>
    <t>C1.1.1.4 Adempimenti procedure concorsuali/curatori fallimentari</t>
  </si>
  <si>
    <t>C1.1.2.1 Pratiche di Ruoli Periti ed esperti e Conducenti</t>
  </si>
  <si>
    <t>C1.1.2.2 Esami di idoneità abilitanti per l’esercizio dell'attività (Agenti di Affari in Mediazione, Ruolo conducenti, ecc.)</t>
  </si>
  <si>
    <t>C1.1.6.1 Partecipazione ad iniziative di valorizzazione dei dati del RI e di divulgazione economica a supporto della PA</t>
  </si>
  <si>
    <t>C1.1.6.2 Accesso al patrimonio informativo delle imprese (RI) da parte di forze dell'ordine, Prefetture e altre autorità competenti</t>
  </si>
  <si>
    <t>C2.4.1.1 Emissioni di ordinanze (ingiunzione, archiviazione, confisca e dissequestro) a seguito di accertamento della CCIAA e di altri organi competenti</t>
  </si>
  <si>
    <t>C2.4.1.2 Audizione interessati, presentazione scritti difensivi a verbali di contestazione sanzioni</t>
  </si>
  <si>
    <t>C2.4.1.3 Gestione ruoli sanzioni amministrative (Predisposizione dei ruoli, gestione contenziosi, gestione istanze di sgravio)</t>
  </si>
  <si>
    <t>C2.5.1.1 Verifiche prime e periodiche su strumenti nazionali</t>
  </si>
  <si>
    <t>C2.5.1.2 Controlli casuali e in contraddittorio su strumenti in servizio</t>
  </si>
  <si>
    <t>C2.5.1.3 Gestione dell'elenco dei titolari di strumenti di misura (anche ex utenti metrici)</t>
  </si>
  <si>
    <t>C2.5.1.4 Rilascio e tenuta del libretto metrologico telematico per strumenti di misura in servizio</t>
  </si>
  <si>
    <t>C2.5.1.5 Vigilanza su strumenti immessi sul mercato e in servizio e vigilanza su imballaggi</t>
  </si>
  <si>
    <t>C2.5.1.6 Attività svolte in qualità di Organismo notificato ai sensi della direttiva 2009/23/CE (NAWI)</t>
  </si>
  <si>
    <t>C2.5.3.1 Iscrizione, modifica e cancellazione degli assegnatari dal Registro degli assegnatari Diritti di saggio e marchio</t>
  </si>
  <si>
    <t>C2.5.3.2 Gestione delle procedure di concessione e rinnovo dei marchi di identificazione dei metalli preziosi (istruttoria, distribuzione punzoni etc)</t>
  </si>
  <si>
    <t>C2.5.3.3 Gestione procedure di verifica ispettiva presso la sede dell'assegnatario</t>
  </si>
  <si>
    <t>C2.8.2.1 Rilevazione prezzi e tariffe per committenze terze (ISTAT, MIPAAF, ecc.) e segnalazioni a "mister prezzi"</t>
  </si>
  <si>
    <t>C2.8.2.2 Servizi di monitoraggio prezzi (listini prezzi opere edili, comparazione offerte commerciali luce/gas, monitoraggio prezzi per stazioni appaltanti etc)</t>
  </si>
  <si>
    <t>C2.9.1.1 Gestione controlli prodotti delle filiere del made in Italy (vitivinicolo- olio-altri prodotti tipici)</t>
  </si>
  <si>
    <t>C2.9.1.2 Gestione organismo di controllo (vitivinicolo- olio-altri prodotti tipici)</t>
  </si>
  <si>
    <t>D1.1.1.1 Servizi on line e off line di informazione e orientamento ai mercati, informazioni tecniche e aggiornamenti normativi</t>
  </si>
  <si>
    <t>D1.1.1.2 Corsi in materia di internazionalizzazione (orientamento al mercato, contrattualistica e fiscalità internazionale, strategie doganali e gestione della supply chain internazionale, ecc.)</t>
  </si>
  <si>
    <t>D1.1.1.3 Corsi specialistici e business focus su mercati esteri e ambiti tematici e settoriali (incluso web marketing ed e-commerce)</t>
  </si>
  <si>
    <t>D1.1.1.4 Workshop e country presentation di orientamento sull'estero</t>
  </si>
  <si>
    <t>D1.1.1.5 Corsi per manager in materia di internazionalizzazione (export manager) e finanza per l’internazionalizzazione (trade finance, accesso al credito, risk management)</t>
  </si>
  <si>
    <t>D1.1.1.6 Promozione partecipazioni collettive a fiere nazionali e all'estero (in collaborazione con ICE) anche attraverso sostegno economico per la partecipazione a fiere all’estero e/o internazionali in Italia</t>
  </si>
  <si>
    <t>D1.1.1.7 Servizio di informazione e assistenza alle imprese in materia di gare/appalti e linee di finanziamento comunitarie e internazionali</t>
  </si>
  <si>
    <t>D1.1.2.1 Scouting, profilazione e check-up per orientamento ai mercati</t>
  </si>
  <si>
    <t>D1.1.2.2 Incoming di buyer e operatori esteri sul territorio nazionale, comprensiva di selezione aziende locali e organizzazione di B2B tra imprese</t>
  </si>
  <si>
    <t>D1.1.2.3 Accoglienza delegazioni imprenditoriali e istituzionali estere</t>
  </si>
  <si>
    <t>D1.1.2.4 Promozione e valorizzazione dell’attrattività del territorio e delle opportunità di investimento offerte dai territori in Italia e all'estero</t>
  </si>
  <si>
    <t>D1.1.2.5 Diffusione e follow-up delle attività realizzate da ICE e Gruppo CdP</t>
  </si>
  <si>
    <t>D3.1.1.1 Studi, ricerche, osservatori in materia di turismo e beni culturali finalizzati all'assistenza a imprese e PA</t>
  </si>
  <si>
    <t>D3.1.1.2 Seminari informativi e iniziative di divulgazione in materia di turismo e beni culturali</t>
  </si>
  <si>
    <t>D3.1.2.1 Gestione di iniziative integrate di valorizzazione delle risorse turistiche, dei beni culturali e delle eccellenze produttive (produzioni agroalimentari tipiche, moda, artigianato etc)</t>
  </si>
  <si>
    <t>D3.1.2.2 Attività di promozione dell'attrattività dei territori locali attraverso i media internazionali</t>
  </si>
  <si>
    <t>D3.1.2.3 Programmazione, gestione ed erogazione di contributi e altre forme di sostegno finanziario alle imprese per la realizzazione di interventi nell'ambito del turismo e dei beni culturali</t>
  </si>
  <si>
    <t>D4.1.1.1 Informazione orientativa di gruppo e supporto alla transizione scuola-lavoro e università-lavoro</t>
  </si>
  <si>
    <t>D4.1.1.2 Orientamento in situazione (Organizzazione di "job shadowing", Organizzazione visite aziendali collettive e stage di orientamento)</t>
  </si>
  <si>
    <t>D4.1.1.3 Informazione e orientamento all'autoimpiego e alla creazione d'impresa: es. Punti Nuova Impresa, sportelli FILO etc</t>
  </si>
  <si>
    <t>D4.2.1.1 Gestione Registro nazionale per l’alternanza scuola lavoro - RASL: alimentazione e monitoraggio dei dati del RASL funzionale all'individuazione da parte degli istituti scolastici delle imprese e degli enti attivabili per percorsi di alternanza s/l.</t>
  </si>
  <si>
    <t>D4.2.1.2 Assistenza alla progettazione di percorsi di alternanza</t>
  </si>
  <si>
    <t>D4.2.1.3 Attivazione e gestione contatti con le aziende per stage e tirocini formativi e di orientamento</t>
  </si>
  <si>
    <t>D4.3.1.1 Analisi, studi e ricerche per il monitoraggio sistematico sui fabbisogni professionali e formativi delle imprese (es. Excelsior) e relative azioni di diffusione, promozione, informazione e formazione</t>
  </si>
  <si>
    <t>D4.3.1.2 Supporto di base alla D/O di lavoro: alimentazione e promozione della piattaforma di matching</t>
  </si>
  <si>
    <t>D5.2.1.1 Iscrizione/modifica/cancellazione/revisione all'Albo Nazionale Gestori ambientale (compresa assistenza informativa) ed attività connesse</t>
  </si>
  <si>
    <t>D5.2.1.2 Gestione dei rapporti con il MATTM e PA locali</t>
  </si>
  <si>
    <t>D5.2.1.3 Esami responsabile tecnico</t>
  </si>
  <si>
    <t>D6.1.1.1 Realizzazione di progetti e iniziative in tema di Open Innovation</t>
  </si>
  <si>
    <t>D6.1.1.2 Servizi di assistenza e accompagnamento alla ricerca e all'accesso alle fonti di finanziamento (fondi privati, partecipazione bandi regionali e nazionali, partecipazione a programmi comunitari e tender europei, campagne di crowdfunding, ecc.), accompagnamento a nuovi mercati, supporto alla realizzazione di partnership strategiche etc</t>
  </si>
  <si>
    <t>D6.1.2.1 Progetti, iniziative e servizi di assistenza a supporto dello sviluppo delle imprese (Assistenza alla realizzazione di processi di delocalizzazione produttiva, Sviluppo Reti d'impresa, Servizi a supporto del superamento della crisi e del risanamento aziendale etc)</t>
  </si>
  <si>
    <t>D6.1.2.2 Partecipazione a comitati per la definizione e promozione (in raccordo con altri soggetti del territorio) di azioni e strumenti utili alla crescita e al consolidamento delle iniziative imprenditoriali nei diversi settori.</t>
  </si>
  <si>
    <t>D6.1.2.3 Sostegno all'accesso al credito mediante Confidi</t>
  </si>
  <si>
    <t>D6.1.2.4 Realizzazione e gestione di infrastrutture per lo sviluppo di imprese e territorio</t>
  </si>
  <si>
    <t>D6.1.3.1 Assistenza tecnico-scientifica e testing industriale, diretta o attraverso le competenze specialistiche delle stazioni sperimentali</t>
  </si>
  <si>
    <t>D6.1.3.2 Servizi erogati nell'ambito della rete Enterprise Europe Network e di altri programmi: ricerca partner tecnologici, workshop e iniziative di brokeraggio tecnologico B2B, assessment tecnologici etc) assessment tecnologici, assistenza alle imprese per la partecipazione ai programmi europei di ricerca e sviluppo tecnologico (esempio Horizon 2020) e altri servizi per l’innovation management nelle PMI</t>
  </si>
  <si>
    <t>Z1.1.1.1 Stazioni sperimentali</t>
  </si>
  <si>
    <t>Z1.1.1.2 Porti</t>
  </si>
  <si>
    <t>Z1.1.1.3 Altre attività al di fuori del perimetro ordinario della mission camerale</t>
  </si>
  <si>
    <t>Processo</t>
  </si>
  <si>
    <t>GRAFICO</t>
  </si>
  <si>
    <t>Collegato a tutti i fogli di valutazione del rischio</t>
  </si>
  <si>
    <t>Contatore %</t>
  </si>
  <si>
    <t>Totale misure</t>
  </si>
  <si>
    <t>MGO2 - Informatizzazione dei processi</t>
  </si>
  <si>
    <t>MGO3 - Accesso telematico a dati, documenti e procedimenti</t>
  </si>
  <si>
    <t>MGO4 - Monitoraggio sul rispetto dei tempi medi procedimentali</t>
  </si>
  <si>
    <t>MGU1 - Trasparenza: misure ulteriori indicate nel P.T.P.C.T.</t>
  </si>
  <si>
    <t>MGU2 - Stipula di accordi/convenzioni/partnership con soggetti di provata competenza nella lotta alla corruzione</t>
  </si>
  <si>
    <t>MGU3 - Realizzazione di circoli per la diffusione delle buone pratiche in tema di prevenzione della corruzione</t>
  </si>
  <si>
    <t>MGU4 - Formazione del personale sul codice di comportamento</t>
  </si>
  <si>
    <t>MGU5 - Adozione di un Codice etico</t>
  </si>
  <si>
    <t>MGU6 - Realizzazione di indagini sulla cultura etica all'interno dell'ente</t>
  </si>
  <si>
    <t>MGU7 - Obbligo di adeguata motivazione in relazione a natura, quantità e tempistica della prestazione</t>
  </si>
  <si>
    <t>MGU8 - Audit interni su fabbisogno e adozione di procedure per rilevazione e comunicazione fabbisogni</t>
  </si>
  <si>
    <t>MGU9 - Programmazione annuale per acquisti di servizi e forniture</t>
  </si>
  <si>
    <t>MGU10 - Ricorso ad accordi quadro e verifica delle convenzioni/accordi quadro già in essere</t>
  </si>
  <si>
    <t>MGU11 - Controllo periodico e monitoraggio dei tempi programmati</t>
  </si>
  <si>
    <t>MGU12 - Predeterminazione di criteri per l'individuazione delle priorità nei fabbisogni</t>
  </si>
  <si>
    <t>MGU15 - Ricorso a verbalizzazione di incontri o incontri aperti al pubblico o coinvolgimento RPC per documentare rapporti con privati e associazioni di categoria</t>
  </si>
  <si>
    <t>MGU 16 - Formalizzazione dell'avvenuto coinvolgimento delle strutture richiedenti nella fase di programmazione degli approvvigionamenti</t>
  </si>
  <si>
    <t>MGU17 - Procedure interne per la rotazione del r.u.p. e la rilevazione di eventuale conflitto di interesse</t>
  </si>
  <si>
    <t>MGU18 - Effettuazione di consultazioni collettive e/o incrociate di più operatori e adeguata verbalizzazione/registrazione delle stesse</t>
  </si>
  <si>
    <t>MGU20 - Adozione di direttive interne/linee guida che introducano criteri stringenti ai quali attenersi nella determinazione del valore stimato del contratto avendo riguardo alle norme pertinenti e all’oggetto complessivo del contratto.</t>
  </si>
  <si>
    <t>MGU21 - Audit su bandi e capitolati per verificarne la conformità ai bandi tipo redatti dall’ANAC e il rispetto della normativa anticorruzione.</t>
  </si>
  <si>
    <t>MGU22 - Adozione di direttive interne/linee guida che limitino il ricorso al criterio dell’OEPV in caso di affidamenti di beni e servizi standardizzati, o di lavori che non lasciano margini di discrezionalità all’impresa.</t>
  </si>
  <si>
    <t>MGU23 - Obbligo di dettagliare nel bando di gara in modo trasparente e congruo i requisiti minimi di ammissibilità delle varianti progettuali in sede di offerta.</t>
  </si>
  <si>
    <t>MGU24 - Sottoscrizione da parte dei soggetti coinvolti nella redazione della documentazione di gara di dichiarazioni in cui si attesta l’assenza di interessi personali in relazione allo specifico oggetto della gara.</t>
  </si>
  <si>
    <t>MGU25 - Utilizzo di clausole standard conformi alle prescrizioni normative con riguardo a garanzie a corredo dell’offerta, tracciabilità dei pagamenti e termini di pagamento agli operatori economici.</t>
  </si>
  <si>
    <t>MGU27 - Misure di trasparenza volte a garantire la nomina di RP a soggetti in possesso dei requisiti di professionalità necessari.</t>
  </si>
  <si>
    <t>MGU28 - Pubblicazione di un avviso in cui la stazione appaltante rende nota l’intenzione di procedere a consultazioni preliminari di mercato per la redazione delle specifiche tecniche.</t>
  </si>
  <si>
    <t>MGU29 - Preventiva individuazione, mediante direttive e circolari interne, di procedure atte ad attestare il ricorrere dei presupposti legali per indire procedure negoziate o procedere ad affidamenti diretti da parte del RP.</t>
  </si>
  <si>
    <t>MGU30 - Predeterminazione nella determina a contrarre dei criteri che saranno utilizzati per l’individuazione delle imprese da invitare.</t>
  </si>
  <si>
    <t>MGU31 - Utilizzo di sistemi informatizzati per l’individuazione degli operatori da consultare.</t>
  </si>
  <si>
    <t>MGU33 - Check list di verifica degli adempimenti da porre in essere, anche in relazione alle direttive/linee guida interne adottate, da trasmettersi periodicamente al RPC.</t>
  </si>
  <si>
    <t>MGU34 - Previsione di procedure interne per la verifica del rispetto del principio di rotazione degli operatori economici presenti negli elenchi della stazione appaltante.</t>
  </si>
  <si>
    <t>MGU35 - Obbligo di comunicare al RPC la presenza di ripetuti affidamenti ai medesimi operatori economici in un dato arco temporale (definito in modo congruo dalla stazione appaltante).</t>
  </si>
  <si>
    <t>MGU36 - Verifica puntuale da parte dell’ufficio acquisti della possibilità di accorpare le procedure di acquisizione di forniture, di affidamento dei servizi o di esecuzione dei lavori omogenei.</t>
  </si>
  <si>
    <t>MGU38 - Obbligo di effettuare l’avviso volontario per la trasparenza preventiva.</t>
  </si>
  <si>
    <t>MGU39 - Utilizzo di elenchi aperti di operatori economici con applicazione del principio della rotazione, previa fissazione di criteri generali per l’iscrizione.</t>
  </si>
  <si>
    <t>MGU41 - Pubblicazione del nominativo dei soggetti cui ricorrere in caso di ingiustificato ritardo o diniego dell’accesso ai documenti di gara.</t>
  </si>
  <si>
    <t>MGU42 - Direttive/linee guida interne che individuino in linea generale i termini (non minimi) da rispettare per la presentazione delle offerte e le formalità di motivazione e rendicontazione qualora si rendano necessari termini inferiori.</t>
  </si>
  <si>
    <t>MGU44 - Direttive/linee guida interne per la corretta conservazione della documentazione di gara per un tempo congruo al fine di consentire verifiche successive, per la menzione nei verbali di gara delle specifiche cautele adottate a tutela dell’integrità e della conservazione delle buste contenenti l’offerta ed individuazione di appositi archivi (fisici e/o informatici).</t>
  </si>
  <si>
    <t>MGU45 - Obblighi di trasparenza/pubblicità delle nomine dei componenti delle commissioni e eventuali consulenti.</t>
  </si>
  <si>
    <t>MGU46 - Tenuta di albi ed elenchi di possibili componenti delle commissioni di gara suddivisi per professionalità.</t>
  </si>
  <si>
    <t>MGU47 - Scelta dei componenti delle commissioni, tra i soggetti in possesso dei necessari requisiti, mediante estrazione a sorte in un’ampia rosa di candidati.</t>
  </si>
  <si>
    <t>MGU48 - Sistemi di controllo incrociato sui provvedimenti di nomina di commissari e consulenti, anche prevedendo la rendicontazione periodica al RPC, almeno per contratti di importo rilevante, atti a far emergere l’eventuale frequente ricorrenza dei medesimi nominativi o di reclami/segnalazioni sulle nomine effettuate.</t>
  </si>
  <si>
    <t>MGU49 - Rilascio da parte dei commissari di dichiarazioni attestanti: a) l’esatta tipologia di impiego/lavoro, sia pubblico che privato, svolto negli ultimi 5 anni; b) di non svolgere o aver svolto «alcun’altra funzione o incarico tecnico o amministrativo relativamente al contratto del cui affidamento si tratta» (art. 84, co. 4, del Codice); c) se professionisti, di essere iscritti in albi professionali da almeno 10 anni (art. 84, co. 8, lett. a), del Codice); d) di non aver concorso, «in qualità di membri delle commissioni giudicatrici, con dolo o colpa grave accertati in sede giurisdizionale con sentenza non sospesa, all’approvazione di atti dichiarati illegittimi» (art. 84, co. 6, del Codice); e) di non trovarsi in conflitto di interesse con riguardo ai dipendenti della stazione appaltante per rapporti di coniugio, parentela o affinità o pregressi rapporti professionali; f) assenza di cause di incompatibilità con riferimento ai concorrenti alla gara, tenuto anche conto delle cause di astensione di cui all’articolo 51 c.p.c., richiamato dall’art. 84 del Codice.</t>
  </si>
  <si>
    <t>MGU51 -  Nel caso in cui si riscontri un numero significativo di offerte simili o uguali o altri elementi, adeguata formalizzazione delle verifiche espletate in ordine a situazioni di controllo/collegamento/accordo tra i partecipanti alla gara, tali da poter determinare offerte “concordate”.</t>
  </si>
  <si>
    <t>MGU52 - Check list di controllo sul rispetto, per ciascuna gara, degli obblighi di tempestiva segnalazione all’ANAC in caso di accertata insussistenza dei requisiti di ordine generale e speciale in capo all’operatore economico.</t>
  </si>
  <si>
    <t>MGU53 -  Direttive interne che prevedano l’attivazione di verifiche di secondo livello in caso di paventato annullamento e/o revoca della gara.</t>
  </si>
  <si>
    <t>MGU54 - Obbligo di segnalazione agli organi di controllo interno di gare in cui sia presentata un’unica offerta valida/credibile.</t>
  </si>
  <si>
    <t>MGU55 - Audit interno sulla correttezza dei criteri di iscrizione degli operatori economici negli elenchi e negli albi al fine di accertare che consentano la massima apertura al mercato (ad esempio, verifica dell’insussistenza di limitazioni temporali per l’iscrizione) e sulla correttezza dei criteri di selezione dagli elenchi/albi al fine di garantirne l’oggettività.</t>
  </si>
  <si>
    <t>MGU56 - Rafforzamento dei meccanismi di monitoraggio dei rapporti con enti/soggetti, con i quali sono stati stipulati contratti, interessati a procedimenti di autorizzazione, concessione o erogazione di vantaggi economici, ai fini della verifica di eventuali relazioni di parentela o affinità con i dipendenti dell’area.</t>
  </si>
  <si>
    <t>MGU57 - Per le gare di importo più rilevante, acquisizione da parte del RP di una specifica dichiarazione, sottoscritta da ciascun componente della commissione giudicatrice, attestante l’insussistenza di cause di incompatibilità con l’impresa aggiudicataria della gara e con l’impresa seconda classificata, avendo riguardo anche a possibili collegamenti soggettivi e/o di parentela con i componenti dei relativi organi amministrativi e societari, con riferimento agli ultimi 5 anni.</t>
  </si>
  <si>
    <t>MGU58 - Obbligo di menzione nei verbali di gara delle specifiche cautele adottate a tutela dell’integrità e della conservazione delle buste contenenti l'offerta.</t>
  </si>
  <si>
    <t>MGU59 - Individuazione di appositi archivi (fisici e/o informatici) per la custodia della documentazione.</t>
  </si>
  <si>
    <t>MGU60 - Pubblicazione delle modalità di scelta, dei nominativi e della qualifica professionale dei componenti delle commissioni di gara.</t>
  </si>
  <si>
    <t>MGU61 - Pubblicazione sul sito internet della amministrazione, per estratto, dei punteggi attribuiti agli offerenti all’esito dell’aggiudicazione definitiva.</t>
  </si>
  <si>
    <t>MGU62 - Obbligo di preventiva pubblicazione online del calendario delle sedute di gara.</t>
  </si>
  <si>
    <t>MGU63 - Direttive interne che assicurino la collegialità nella verifica dei requisiti, sotto la responsabilità del dirigente dell’ufficio acquisti e la presenza dei funzionari dell’ufficio, coinvolgendoli nel rispetto del principio di rotazione.</t>
  </si>
  <si>
    <t>MGU64 - Check list di controllo sul rispetto degli adempimenti e formalità di comunicazione previsti dal Codice.</t>
  </si>
  <si>
    <t>MGU65 - Introduzione di un termine tempestivo di pubblicazione dei risultati della procedura di aggiudicazione.</t>
  </si>
  <si>
    <t>MGU66 - Formalizzazione e pubblicazione da parte dei funzionari e dirigenti che hanno partecipato alla gestione della procedura di gara di una dichiarazione attestante l’insussistenza di cause di incompatibilità con l’impresa aggiudicataria e con la seconda classificata, avendo riguardo anche a possibili collegamenti soggettivi e/o di parentela con i componenti dei relativi organi amministrativi e societari, con riferimento agli ultimi 5 anni.</t>
  </si>
  <si>
    <t>MGU67 - Check list relativa alla verifica dei tempi di esecuzione, da effettuarsi con cadenza prestabilita e trasmettersi al RPC e agli uffici di controllo interno al fine di attivare specifiche misure di intervento in caso di eccessivo allungamento dei tempi rispetto al cronoprogramma.</t>
  </si>
  <si>
    <t>MGU68 - Controllo sull’applicazione di eventuali penali per il ritardo.</t>
  </si>
  <si>
    <t>MGU69 - Fermi restando gli adempimenti formali previsti dalla normativa, previsione di una certificazione con valore interno, da inviarsi al RPC da parte del RP, che espliciti l’istruttoria interna condotta sulla legittimità della variante e sugli impatti economici e contrattuali della stessa (in particolare con riguardo alla congruità dei costi e tempi di esecuzione aggiuntivi, delle modifiche delle condizioni contrattuali, tempestività del processo di redazione ed approvazione della variante).</t>
  </si>
  <si>
    <t>MGU70 - Verifica del corretto assolvimento dell’obbligo di trasmissione all’ANAC delle varianti.</t>
  </si>
  <si>
    <t>MGU71 - Definizione di un adeguato flusso di comunicazioni al fine di consentire al RP ed al RPC di avere tempestiva conoscenza dell’osservanza degli adempimenti in materia di subappalto.</t>
  </si>
  <si>
    <t>MGU72 - In caso di subappalto, ove si tratti di società schermate da persone giuridiche estere o fiduciarie, obbligo di effettuare adeguate verifiche per identificare il titolare effettivo dell’impresa subappaltatrice in sede di autorizzazione del subappalto.</t>
  </si>
  <si>
    <t>MGU73 - Per opere di importo rilevante, pubblicazione online di rapporti periodici che sintetizzino, in modo chiaro ed intellegibile, l’andamento del contratto rispetto a tempi, costi e modalità preventivate in modo da favorire la più ampia informazione possibile.</t>
  </si>
  <si>
    <t>MGU74 - Pubblicazione, contestualmente alla loro adozione e almeno per tutta la durata del contratto, dei provvedimenti di adozione delle varianti.</t>
  </si>
  <si>
    <t>MGU75 - Fermo restando l’obbligo di oscurare i dati personali, relativi al segreto industriale o commerciale, pubblicazione degli accordi bonari e delle transazioni.</t>
  </si>
  <si>
    <t>MGU76 - Effettuazione di un report periodico (ad esempio semestrale), da parte dell’ufficio contratti, al fine di rendicontare agli uffici di controllo interno di gestione le procedure di gara espletate, con evidenza degli elementi di maggiore rilievo (quali importo, tipologia di procedura, numero di partecipanti ammessi e esclusi, durata del procedura, ricorrenza dei medesimi aggiudicatari, etc.) in modo che sia facilmente intellegibile il tipo di procedura adottata, le commissioni di gara deliberanti, le modalità di aggiudicazione, i pagamenti effettuati e le date degli stessi, le eventuali riserve riconosciute nonché tutti gli altri parametri utili per individuare l’iter procedurale seguito.</t>
  </si>
  <si>
    <t>MGU77 - Per procedure negoziate/affidamenti diretti, pubblicazione di report periodici da parte dell’Ufficio acquisti in cui, per ciascun affidamento, sono evidenziati: le ragioni che hanno determinato l’affidamento; i nominativi degli operatori economici eventualmente invitati a presentare l’offerta e i relativi criteri di individuazione; il nominativo dell’impresa affidataria e i relativi criteri di scelta; gli eventuali altri contratti stipulati con la medesima impresa e la procedura di affidamento; un prospetto riepilogativo di tutti gli eventuali contratti, stipulati con altri operatori economici, aventi ad oggetto lavori, servizi o forniture identici, analoghi o similari.</t>
  </si>
  <si>
    <t>MGU78 - Pubblicazione del report periodico sulle procedure di gara espletate sul sito della stazione appaltante.</t>
  </si>
  <si>
    <t>MGU79 - Predisposizione e pubblicazione di elenchi aperti di soggetti in possesso dei requisiti per la nomina dei collaudatori, da selezionare di volta in volta tramite sorteggio.</t>
  </si>
  <si>
    <t>MGU80 - Pubblicazione delle modalità di scelta, dei nominativi e della qualifica professionale dei componenti delle commissioni di collaudo.</t>
  </si>
  <si>
    <t>MGU81 - Predisposizione di sistemi di controlli incrociati, all’interno della stazione appaltante, sui provvedimenti di nomina dei collaudatori per verificarne le competenze e la rotazione.</t>
  </si>
  <si>
    <t>Creare un contesto sfavorevole alla corruzione</t>
  </si>
  <si>
    <t>Ridurre le opportunità che si manifestino casi di corruzione</t>
  </si>
  <si>
    <t>MU6 - Orari di disponibilità dell’U.P.D. durante i quali i funzionari addetti ascoltano e indirizzano i dipendenti dell’amministrazione su situazioni o comportamenti, al fine di prevenire la commissione di fatti corruttivi e di illeciti disciplinari</t>
  </si>
  <si>
    <t>MU7 - Pubblicazione sul sito internet dell’amministrazione di casi esemplificativi anonimi, tratti dall’esperienza, in cui si prospetta il comportamento non adeguato che realizza l’illecito disciplinare e il comportamento che invece sarebbe stato adeguato</t>
  </si>
  <si>
    <t>MU12 – Raccolta di suggerimenti e proposte sulla prevenzione della corruzione e segnalazioni di illecito, e veicolare le informazioni agli uffici competenti, utilizzando tutti i canali di comunicazione: telefonici, web, social media</t>
  </si>
  <si>
    <t>MU14 - Previsione di meccanismi di raccordo tra i servizi competenti a gestire il personale (mediante consultazione obbligatoria e richiesta di avviso dell’U.P.D.), per consentire la valutazione complessiva dei dipendenti anche rispetto ai comportamenti</t>
  </si>
  <si>
    <t>MGU19 - Obbligo di motivazione nella determina a contrarre in ordine alla scelta della procedura, del sistema di affidamento, della tipologia contrattuale</t>
  </si>
  <si>
    <t>MGU26 - Previsione in tutti i bandi, gli avvisi, le lettere di invito o nei contratti adottati di una clausola risolutiva del contratto a favore della SA in caso di gravi inosservanze di clausole nei protocolli di legalità o nei patti di integrità</t>
  </si>
  <si>
    <t>MGU32 - Direttive/linee guida interne, oggetto di pubblicazione, che disciplinino la procedura da seguire, improntata ai massimi livelli di trasparenza e pubblicità, anche rispetto alle sedute di gara e alla pubblicazione della determina a contrarre</t>
  </si>
  <si>
    <t>MGU37 - Direttive/linee guida interne che introducano modalità di aggiudicazione competitive ad evidenza pubblica o affidamenti mediante cottimo fiduciario, con consultazione di almeno 5 operatori economici, anche nei casi di somme inferiori a 40.000€</t>
  </si>
  <si>
    <t>MGU40 - Accessibilità online dei documenti di gara e/o delle informazioni complementari rese; in caso di documenti non accessibili online, predefinizione e pubblicazione delle modalità per acquisire la documentazione e/o le informazioni complementari</t>
  </si>
  <si>
    <t>MGU43 - Predisposizione di idonei ed inalterabili sistemi di protocollazione delle offerte (es. in caso di consegna a mano, attestazione di data e ora di arrivo in presenza di più funzionari riceventi; o digitalizzazione)</t>
  </si>
  <si>
    <t>MGU50 - Misure atte a documentare il procedimento di valutazione delle offerte anormalmente basse e di verifica della congruità dell’anomalia, specificando le motivazioni nei casi in cui non si sia proceduto all’esclusione</t>
  </si>
  <si>
    <t>FASE
(es. da Liv.3)</t>
  </si>
  <si>
    <t>Attivita'
(es. da Liv.4)</t>
  </si>
  <si>
    <r>
      <t xml:space="preserve">MISURE SPECIFICHE
</t>
    </r>
    <r>
      <rPr>
        <sz val="10"/>
        <rFont val="Calibri"/>
        <family val="2"/>
        <scheme val="minor"/>
      </rPr>
      <t>(anche con fasi e/o modalità di attuazione, se si tratta di misure particolarmente complesse)</t>
    </r>
    <r>
      <rPr>
        <b/>
        <sz val="10"/>
        <rFont val="Calibri"/>
        <family val="2"/>
        <scheme val="minor"/>
      </rPr>
      <t xml:space="preserve">
</t>
    </r>
    <r>
      <rPr>
        <sz val="10"/>
        <rFont val="Calibri"/>
        <family val="2"/>
        <scheme val="minor"/>
      </rPr>
      <t>(selezionare dal menù a tendina)</t>
    </r>
  </si>
  <si>
    <r>
      <t xml:space="preserve">Tipologia di misura
</t>
    </r>
    <r>
      <rPr>
        <sz val="10"/>
        <rFont val="Calibri"/>
        <family val="2"/>
        <scheme val="minor"/>
      </rPr>
      <t>(selezionare da menù a tendina)</t>
    </r>
  </si>
  <si>
    <t>Database rischi (registro dei rischi)</t>
  </si>
  <si>
    <t>Scale di valutazione del rischio</t>
  </si>
  <si>
    <t>Database Misure generali</t>
  </si>
  <si>
    <t>Database obiettivi</t>
  </si>
  <si>
    <t>Database fattori abilitanti</t>
  </si>
  <si>
    <t>Database tipologia di misura</t>
  </si>
  <si>
    <t>TIPOLOGIA MISURA</t>
  </si>
  <si>
    <t>Rotazione straordinaria: - previsioni sulla rotazione in casi di avvio di procedimenti penali o disciplinari per condotte di natura corruttiva; - obbligo da parte dei dipendenti di comunicare la sussistenza di procedimenti penali a loro carico</t>
  </si>
  <si>
    <t>Applicazione del Codice di comportamento</t>
  </si>
  <si>
    <t>Misure di disciplina del conflitto di interessi: Astensione in caso di conflitto di interessi</t>
  </si>
  <si>
    <t>Misure di disciplina del conflitto di interessi: Obbligo di comunicazione da parte del dipendente che si trova in ipotesi di conflitto di interesse</t>
  </si>
  <si>
    <t>Misure di disciplina del conflitto di interessi: Acquisizione e conservazione delle dichiarazioni di insussistenza di situazioni di conflitto di interessi da parte dei dipendenti al momento dell’assegnazione all’ufficio o della nomina a responsabile unico del procedimento</t>
  </si>
  <si>
    <t>Misure di disciplina del conflitto di interessi: Monitoraggio della situazione, attraverso l’aggiornamento, con cadenza periodica da definire (biennale o triennale), della dichiarazione di insussistenza di situazioni di conflitto di interessi, ricordando con cadenza periodica a tutti i dipendenti di comunicare tempestivamente eventuali variazioni nelle dichiarazioni già presentate</t>
  </si>
  <si>
    <t>Misure di disciplina del conflitto di interessi: Esemplificazione di alcune casistiche ricorrenti di situazioni di conflitto di interessi</t>
  </si>
  <si>
    <t>Misure di disciplina del conflitto di interessi: Chiara individuazione dei soggetti che sono tenuti a ricevere e valutare le eventuali situazioni di conflitto di interessi dichiarate dal personale</t>
  </si>
  <si>
    <t>Misure di disciplina del conflitto di interessi: Chiara individuazione dei soggetti che sono tenuti a ricevere e valutare le eventuali dichiarazioni di conflitto di interessi rilasciate dai dirigenti, dai vertici amministrativi e politici, dai consulenti o altre posizioni della struttura organizzativa dell’amministrazione</t>
  </si>
  <si>
    <t>Misure di disciplina del conflitto di interessi: Predisposizione di appositi moduli per agevolare la presentazione tempestiva di dichiarazione di conflitto di interesse</t>
  </si>
  <si>
    <t>Misure di disciplina del conflitto di interessi: Sensibilizzazione di tutto il personale al rispetto di quanto previsto in materia dalla l. 241 /1990 e dal codice di comportamento</t>
  </si>
  <si>
    <t>Misure di disciplina del conflitto di interessi: Verifica della insussistenza di situazioni di conflitto di interesse ai fini del conferimento dell’incarico di consulente</t>
  </si>
  <si>
    <t>Misure di disciplina del conflitto di interessi: Le stazioni appaltanti prevedono misure adeguate per contrastare le frodi e la corruzione […]</t>
  </si>
  <si>
    <t>Misure di disciplina del conflitto di interessi: Obbligo per il personale di una stazione appaltante di dichiarare se si trova nell'ipotesi di conflitto di interesse</t>
  </si>
  <si>
    <t>Misure di disciplina del conflitto di interessi: Esclusione dell’operatore economico dalla gara quando la sua partecipazione determini una situazione di conflitto di interesse</t>
  </si>
  <si>
    <t>Misure di inconferibilità / incompatibilità: Obbligo di rilasciare, all’atto di nomina, una dichiarazione sulla insussistenza delle situazioni di inconferibilità o incompatibilità</t>
  </si>
  <si>
    <t>Misure di inconferibilità / incompatibilità: Preventiva acquisizione della dichiarazione di insussistenza di cause di inconferibilità o incompatibilità da parte del destinatario dell’incarico</t>
  </si>
  <si>
    <t>Misure di inconferibilità / incompatibilità: Successiva verifica entro un congruo arco temporale, da predefinire</t>
  </si>
  <si>
    <t>Misure di inconferibilità / incompatibilità: Conferimento dell’incarico solo all’esito positivo della verifica (ovvero assenza di motivi ostativi al conferimento stesso)</t>
  </si>
  <si>
    <t>Misure di inconferibilità / incompatibilità: Pubblicazione contestuale dell’atto di conferimento dell’incarico, ai sensi dell’art. 14 del d.lgs. 33/2013, e della dichiarazione di insussistenza di cause di inconferibilità e incompatibilità, ai sensi dell’art. 20, co. 3, del d.lgs. 39/2013</t>
  </si>
  <si>
    <t>Misure di inconferibilità / incompatibilità: verifiche da svolgere per il personale assegnato temporaneamente ad amministrazione diversa da quella di appartenenza, mediante il collocamento in comando o posizioni similari</t>
  </si>
  <si>
    <t>Misure di prevenzione del fenomeno della corruzione nella formazione di commissioni e nelle assegnazioni agli uffici: verifica della sussistenza di eventuali precedenti penali a carico dei dipendenti e/o dei soggetti cui si intende conferire incarichi all’atto della formazione delle commissioni per l’affidamento di contratti pubblici o di commissioni di concorso, anche al fine di evitare le conseguenze della illegittimità dei provvedimenti di nomina e degli atti eventualmente adottati</t>
  </si>
  <si>
    <t>Misure di prevenzione del fenomeno della corruzione nella formazione di commissioni e nelle assegnazioni agli uffici: verifica della sussistenza di eventuali precedenti penali a carico dei dipendenti e/o dei soggetti cui si intende conferire incarichi all’atto dell’assegnazione di dipendenti dell’area direttiva agli uffici che presentano le caratteristiche indicate dall’art. 35 bis del d.lgs. 165/2001</t>
  </si>
  <si>
    <t>Misure di prevenzione del fenomeno della corruzione nella formazione di commissioni e nelle assegnazioni agli uffici: verifica della sussistenza di eventuali precedenti penali a carico dei dipendenti e/o dei soggetti cui si intende conferire incarichi all’atto del conferimento degli incarichi dirigenziali e degli altri incarichi specificati all’art. 3 del d.lgs. 39/2013</t>
  </si>
  <si>
    <t>Misure di prevenzione del fenomeno della corruzione nella formazione di commissioni e nelle assegnazioni agli uffici: "direttive interne: - per effettuare i controlli sui precedenti penali e per le determinazioni conseguenti in caso di esito positivo del controllo; - affinché negli interpelli per l’attribuzione degli incarichi siano inserite espressamente le condizioni ostative al conferimento; - per adeguare i propri regolamenti sulla formazione delle commissioni per l’affidamento di commesse o di concorso</t>
  </si>
  <si>
    <t>Misure di prevenzione per incarichi extraistituzionali: Adozione di regolamenti (ai sensi dell’art. 17, co. 2, della l. 400/1988) con cui individuare, secondo criteri differenziati in rapporto alle diverse qualifiche e ruoli professionali, gli incarichi vietati ai dipendenti delle amministrazioni pubbliche</t>
  </si>
  <si>
    <t>Misure di prevenzione per incarichi extraistituzionali: Obbligo di comunicare formalmente all’amministrazione anche l’attribuzione di incarichi gratuiti, ai quali è esteso l’obbligo per le amministrazioni di comunicazione al Dipartimento della funzione pubblica</t>
  </si>
  <si>
    <t>Misure di prevenzione per incarichi extraistituzionali: Elenco di attività non consentite ai dipendenti</t>
  </si>
  <si>
    <t>Misure di prevenzione per incarichi extraistituzionali: Definizione/Adozione di una procedura per la presentazione della richiesta e il rilascio dell’autorizzazione</t>
  </si>
  <si>
    <t>Misure di prevenzione del pantouflage: Applicazione del divieto di pantouflage non solo al soggetto che firma l’atto ma anche a coloro che hanno partecipato al procedimento</t>
  </si>
  <si>
    <t>Misure di prevenzione del pantouflage: Obbligo di inserire nei bandi di gara o negli atti prodromici all’affidamento di appalti pubblici, tra i requisiti generali di partecipazione previsti a pena di esclusione e oggetto di specifica dichiarazione da parte dei concorrenti, la condizione che il soggetto privato partecipante alla gara non abbia stipulato contratti di lavoro o comunque attribuito incarichi a ex dipendenti pubblici, in violazione dell’art. 53, co. 16-ter, del d.lgs. n. 165/2001</t>
  </si>
  <si>
    <t>Misure di prevenzione del pantouflage: Obbligo di restituzione dei compensi percepiti e accertati per lo svolgimento dell’incarico</t>
  </si>
  <si>
    <t>Misure di prevenzione del pantouflage: Inserimento di apposite clausole negli atti di assunzione del personale che prevedono specificamente il divieto di pantouflage</t>
  </si>
  <si>
    <t>Misure di prevenzione del pantouflage: previsione di una dichiarazione da sottoscrivere al momento della cessazione dal servizio o dall’incarico, con cui il dipendente si impegna al rispetto del divieto di pantouflage, allo scopo di evitare eventuali contestazioni in ordine alla conoscibilità della norma</t>
  </si>
  <si>
    <t>Misure di prevenzione del pantouflage: Previsione nei bandi di gara o negli atti prodromici agli affidamenti di contratti pubblici dell’obbligo per l’operatore economico concorrente di dichiarare di non avere stipulato contratti di lavoro o comunque attribuito incarichi a ex dipendenti pubblici in violazione del predetto divieto, in conformità a quanto previsto nei bandi-tipo adottati dall’ANAC ai sensi dell’art. 71 del d.lgs. n. 50/2016.</t>
  </si>
  <si>
    <t>Misure di prevenzione che prevedono patti di integrità: Inserimento, negli avvisi, nei bandi di gara e nelle lettere di invito della clausola di salvaguardia secondo cui il mancato rispetto del protocollo di legalità o del patto di integrità dà luogo all’esclusione dalla gara e alla risoluzione del contratto</t>
  </si>
  <si>
    <t>Misure di formazione: Procedure appropriate per selezionare e formare, in collaborazione con la Scuola superiore della pubblica amministrazione, i dipendenti chiamati ad operare in settori particolarmente esposti alla corruzione</t>
  </si>
  <si>
    <t>Misure di formazione: Formazione generale, rivolta a tutti i dipendenti, e mirata all’aggiornamento delle competenze e alle tematiche dell’etica e della legalità</t>
  </si>
  <si>
    <t>Misure di formazione: Formazione specifica rivolta all'RPCT, ai referenti, ai componenti degli organismi di controllo, ai dirigenti e funzionari addetti alle aree a rischio, mirato a valorizzare le politiche, i programmi e gli strumenti utilizzati per la prevenzione e ad approfondire tematiche settoriali, in relazione al ruolo svolto da ciascun soggetto nell’amministrazione</t>
  </si>
  <si>
    <t>Misure di formazione: Percorsi formativi sul contenuto dei codici di comportamento e dei codici disciplinari</t>
  </si>
  <si>
    <t>Misure di formazione: Formazione sulle fasi e competenze necessarie a formulare il PTPCT e i suoi aggiornamenti</t>
  </si>
  <si>
    <t>Misure di formazione: Verifica dell'adeguatezza della formazione</t>
  </si>
  <si>
    <t>Misure di rotazione ordinaria: Applicazione della rotazione ordinaria (specificare modalità, criteri di programmazione, etc.)</t>
  </si>
  <si>
    <t>Misure di rotazione ordinaria: Previsione da parte del dirigente di modalità operative che favoriscano una maggiore condivisione delle attività fra gli operatori</t>
  </si>
  <si>
    <t>Misure di rotazione ordinaria: Segregazione delle funzioni</t>
  </si>
  <si>
    <t>Misure di regolazione dei rapporti con i rappresentanti di interessi particolari</t>
  </si>
  <si>
    <r>
      <rPr>
        <b/>
        <sz val="10"/>
        <color rgb="FF000000"/>
        <rFont val="Calibri"/>
        <family val="2"/>
        <scheme val="minor"/>
      </rPr>
      <t>Rotazione straordinaria:</t>
    </r>
    <r>
      <rPr>
        <sz val="10"/>
        <color rgb="FF000000"/>
        <rFont val="Calibri"/>
        <family val="2"/>
        <scheme val="minor"/>
      </rPr>
      <t xml:space="preserve">
</t>
    </r>
    <r>
      <rPr>
        <i/>
        <sz val="10"/>
        <color rgb="FF000000"/>
        <rFont val="Calibri"/>
        <family val="2"/>
        <scheme val="minor"/>
      </rPr>
      <t>- previsioni sulla rotazione in casi di avvio di procedimenti penali o disciplinari per condotte di natura corruttiva;
- obbligo da parte dei dipendenti di comunicare la sussistenza di procedimenti penali a loro carico</t>
    </r>
  </si>
  <si>
    <r>
      <t xml:space="preserve">Doveri di comportamento: </t>
    </r>
    <r>
      <rPr>
        <b/>
        <sz val="10"/>
        <color rgb="FF000000"/>
        <rFont val="Calibri"/>
        <family val="2"/>
        <scheme val="minor"/>
      </rPr>
      <t>codici di comportamento</t>
    </r>
  </si>
  <si>
    <t>Database Responsabili (di processo / fase / misura)</t>
  </si>
  <si>
    <t>Database Misure specifiche</t>
  </si>
  <si>
    <r>
      <t xml:space="preserve">MO6 - disciplina sul conferimento di incarichi dirigenziali in caso di particolari attività o incarichi precedenti (cd. </t>
    </r>
    <r>
      <rPr>
        <i/>
        <sz val="10"/>
        <rFont val="Calibri"/>
        <family val="2"/>
        <scheme val="minor"/>
      </rPr>
      <t>pantouflage</t>
    </r>
    <r>
      <rPr>
        <sz val="10"/>
        <rFont val="Calibri"/>
        <family val="2"/>
        <scheme val="minor"/>
      </rPr>
      <t>)</t>
    </r>
  </si>
  <si>
    <r>
      <t xml:space="preserve">MO8 - disciplina per lo svolgimento di attività successiva alla cessazione del rapporto di lavoro (cd. </t>
    </r>
    <r>
      <rPr>
        <i/>
        <sz val="10"/>
        <rFont val="Calibri"/>
        <family val="2"/>
        <scheme val="minor"/>
      </rPr>
      <t>pantouflage</t>
    </r>
    <r>
      <rPr>
        <sz val="10"/>
        <rFont val="Calibri"/>
        <family val="2"/>
        <scheme val="minor"/>
      </rPr>
      <t>)</t>
    </r>
  </si>
  <si>
    <r>
      <t xml:space="preserve">MO10 - sistemi di tutela del dipendente che effettua segnalazioni di llecito (cd. </t>
    </r>
    <r>
      <rPr>
        <i/>
        <sz val="10"/>
        <rFont val="Calibri"/>
        <family val="2"/>
        <scheme val="minor"/>
      </rPr>
      <t>whistleblower</t>
    </r>
    <r>
      <rPr>
        <sz val="10"/>
        <rFont val="Calibri"/>
        <family val="2"/>
        <scheme val="minor"/>
      </rPr>
      <t>)</t>
    </r>
  </si>
  <si>
    <r>
      <t xml:space="preserve">OBIETTIVO
</t>
    </r>
    <r>
      <rPr>
        <sz val="10"/>
        <rFont val="Calibri"/>
        <family val="2"/>
        <scheme val="minor"/>
      </rPr>
      <t>(selezionare dal menù a tendina)</t>
    </r>
  </si>
  <si>
    <r>
      <t xml:space="preserve">Fattori abilitanti
</t>
    </r>
    <r>
      <rPr>
        <sz val="10"/>
        <rFont val="Calibri"/>
        <family val="2"/>
        <scheme val="minor"/>
      </rPr>
      <t>(selezionare dal menù a tendina)</t>
    </r>
  </si>
  <si>
    <r>
      <t xml:space="preserve">POSSIBILI RISCHI
</t>
    </r>
    <r>
      <rPr>
        <sz val="10"/>
        <rFont val="Calibri"/>
        <family val="2"/>
        <scheme val="minor"/>
      </rPr>
      <t>(</t>
    </r>
    <r>
      <rPr>
        <sz val="10"/>
        <color rgb="FFFF0000"/>
        <rFont val="Calibri"/>
        <family val="2"/>
        <scheme val="minor"/>
      </rPr>
      <t>di processo, fase o attività</t>
    </r>
    <r>
      <rPr>
        <sz val="10"/>
        <rFont val="Calibri"/>
        <family val="2"/>
        <scheme val="minor"/>
      </rPr>
      <t>)
(selezionare dal menù a tendina)</t>
    </r>
  </si>
  <si>
    <r>
      <t xml:space="preserve">Misura obbligatoria  / ulteriore
</t>
    </r>
    <r>
      <rPr>
        <sz val="10"/>
        <rFont val="Calibri"/>
        <family val="2"/>
        <scheme val="minor"/>
      </rPr>
      <t>( o/u )</t>
    </r>
    <r>
      <rPr>
        <b/>
        <sz val="10"/>
        <rFont val="Calibri"/>
        <family val="2"/>
        <scheme val="minor"/>
      </rPr>
      <t xml:space="preserve">
</t>
    </r>
    <r>
      <rPr>
        <sz val="10"/>
        <rFont val="Calibri"/>
        <family val="2"/>
        <scheme val="minor"/>
      </rPr>
      <t>(selezionare dal menù a tendina)</t>
    </r>
  </si>
  <si>
    <t>Area A</t>
  </si>
  <si>
    <t>Area B</t>
  </si>
  <si>
    <t>Area C</t>
  </si>
  <si>
    <t>Area D</t>
  </si>
  <si>
    <t>Area E</t>
  </si>
  <si>
    <t>Area F</t>
  </si>
  <si>
    <t>Area G</t>
  </si>
  <si>
    <t>Area H</t>
  </si>
  <si>
    <t>Area I</t>
  </si>
  <si>
    <t>Area L</t>
  </si>
  <si>
    <t>DPR 487/1994 - art. 11 Adempimenti della commissione</t>
  </si>
  <si>
    <t>DPR 487/1994 - art. 12 - Trasparenza amministrativa nei procedimenti concorsuali</t>
  </si>
  <si>
    <t>DPR 487/1994 - art. 13 - Adempimenti dei concorrenti durante lo svolgimento delle prove scritte</t>
  </si>
  <si>
    <t>DPR 487/1994 - art. 12 - Adempimenti dei concorrenti e della commissione al termine delle prove scritte</t>
  </si>
  <si>
    <t>D.Lgs. 165/2001 - Norme generali sull'ordinamento del lavoro alle dipendenze delle amministrazioni pubbliche</t>
  </si>
  <si>
    <t>D.Lgs. 165/2001 - art.19 Ricognizione interna per individuazione delle professionalità richieste</t>
  </si>
  <si>
    <t>D.Lgs. 165/2001 - art. 30 Passaggio diretto di personale tra amministrazioni</t>
  </si>
  <si>
    <t>D.Lgs. 165/2001 -  art. 35 Reclutamento del personale</t>
  </si>
  <si>
    <t>D.Lgs. 267/2001 TUEL</t>
  </si>
  <si>
    <t>D.Lgs. 150/2009 - art. 24 Progressioni di carriera</t>
  </si>
  <si>
    <t>D.L. 101/2013 convertito con L. 125/2013 - Art. 4 (stabilizzazioni)</t>
  </si>
  <si>
    <t>D.Lgs. 33/2013 - art. 19 Bandi di concorso</t>
  </si>
  <si>
    <t>Adozione di terminologie chiare e il più possibili univoche (riduzione dei margini di ambiguità)</t>
  </si>
  <si>
    <t>Analisi dei requisiti richiesti rispetto a quanto dichiarato per tutte le candidature</t>
  </si>
  <si>
    <t>Attivazione di canali dedicati alla segnalazione dall’esterno  di episodi di corruzione, cattiva amministrazione e conflitto di interessi</t>
  </si>
  <si>
    <t>Attività di controllo di procedimenti, atti, altre informazioni da parte di almeno due dipendenti secondo rotazione casuale</t>
  </si>
  <si>
    <t>Aumentare la numerosità dei controlli previsti dai regolamenti</t>
  </si>
  <si>
    <t>Controlli a campione su dichiarazioni, documenti, banche dati, altro (se altro, specificare): specificare il tipo di controlli e la metodologia adottata</t>
  </si>
  <si>
    <t>Controlli su progressioni di carriera da parte di organi interni, organismo di valutazione, collegio di revisione dei conti</t>
  </si>
  <si>
    <t>Convenzioni tra amministrazioni pubbliche per l’accesso alle banche dati istituzionali per realizzare controlli incrociati, condivisione di informazioni, et similia</t>
  </si>
  <si>
    <t>Costituzione di commissioni secondo criteri precisi e vincolanti</t>
  </si>
  <si>
    <t>Estrazione casuale delle tracce delle prove scritte e delle domande delle prove orali</t>
  </si>
  <si>
    <t>Individuazione preventiva delle prove scritte e orali al fine di garantire l’imparzialità</t>
  </si>
  <si>
    <t>Individuazione preventiva e oggettiva dei criteri di valutazione</t>
  </si>
  <si>
    <t>Nomina dei componenti della commissione una volta scaduti i termini di presentazione delle domande di partecipazione</t>
  </si>
  <si>
    <t>Seduta pubblica in sede di prove orali</t>
  </si>
  <si>
    <t>Utilizzo all'interno dell'Ente di banche dati specifiche per realizzare controlli incrociati, condivisione di informazioni, et similia</t>
  </si>
  <si>
    <t>Verifica dei contenuti dell'incarico esterno rispetto alle norme di legge o regolamento che lo consentono</t>
  </si>
  <si>
    <t>Verifica della veridicità delle autodichiarazioni ex. DPR. 445/2000</t>
  </si>
  <si>
    <t>Verifica delle competenze professionali attraverso analisi dei CV</t>
  </si>
  <si>
    <t>Verifica oggettiva alle reali necessità di copertura dei posti. Parere revisore dei conti</t>
  </si>
  <si>
    <t>Verifiche pre assuntive (es presso casellario giudiziario, iscrizione albo)</t>
  </si>
  <si>
    <t>Trasparenza sorteggi</t>
  </si>
  <si>
    <t>Pubblicazione dei titoli delle prove in caso di selezione pubblica</t>
  </si>
  <si>
    <t>Pubblicazione dei criteri di valutazione delle domande di ammissione</t>
  </si>
  <si>
    <t>Pubblicazione dei criteri di valutazione delle prove</t>
  </si>
  <si>
    <t>Utilizzo di specifica modulistica per la dichiarazione di assenza di conflitto di interessi</t>
  </si>
  <si>
    <t>Definizione delle modalità di gestione dell'insorgenza di conflitto di interesse</t>
  </si>
  <si>
    <t>Controlli a campione sulle dichiarazioni di assenza di conflitto di interesse</t>
  </si>
  <si>
    <t>Rendicontazione periodica a RPCT</t>
  </si>
  <si>
    <t>Verifiche a campione sulla corretta attestazione di presenza o giustificazione di assenza dal servizio.</t>
  </si>
  <si>
    <t>L. 241/1990 - Nuove norme in materia di procedimento amministrativo e di diritto di accesso ai documenti amministrativi</t>
  </si>
  <si>
    <t>L. 241/1990 - Art. 21 Quinques Revoca del provvedimento</t>
  </si>
  <si>
    <t>D.Lgs. 165/2001 - Art. 35 bis Prevenzione del fenomeno della corruzione nella formazione di commissioni e nelle assegnazioni agli uffici</t>
  </si>
  <si>
    <t>L. 136/2010 - Piano straordinario contro le mafie, nonché delega al Governo in materia di normativa antimafia</t>
  </si>
  <si>
    <t>DPR 207/2010 - Regolamento di esecuzione del Codice dei contratti pubblici</t>
  </si>
  <si>
    <t>L. 190/2012 - Art.1 cc 20, 21, 22, 23, 24 e 25  Nomina arbitri</t>
  </si>
  <si>
    <t>D.Lgs. 39/2013  Disposizioni in materia di inconferibilità e incompatibilità di incarichi presso le pubbliche amministrazioni e presso gli enti privati in controllo pubblico</t>
  </si>
  <si>
    <t>DPR 62/2013 Regolamento recante codice di comportamento dei dipendenti pubblici - Art. 2 comma 3 ambito di applicazione</t>
  </si>
  <si>
    <t>Regolamento per la disciplina dei Contratti</t>
  </si>
  <si>
    <t>Regolamento per l'acquisizione in economia di beni e servizi</t>
  </si>
  <si>
    <t>Protocollo di legalità sugli Appalti</t>
  </si>
  <si>
    <t>D.Lgs. 50/2016 - Art. 9 - Contratti di servizi aggiudicati in base ad un diritto esclusivo</t>
  </si>
  <si>
    <t>D.Lgs. 50/2016 - Art. 19 - Contratti di sponsorizzazione</t>
  </si>
  <si>
    <t>D.Lgs. 50/2016 - Art. 32 - Fasi delle procedure di affidamento</t>
  </si>
  <si>
    <t>D.Lgs. 50/2016 - Art. 36 - Contratti sotto soglia</t>
  </si>
  <si>
    <t>D.Lgs. 50/2016 - Art. 42 - Conflitto di interesse</t>
  </si>
  <si>
    <t>D.Lgs. 50/2016 - Art. 44 - Digitalizzazione delle procedure</t>
  </si>
  <si>
    <t>D.Lgs. 50/2016 - Art. 59 - Scelta delle procedure</t>
  </si>
  <si>
    <t>D.Lgs. 50/2016 - Art. 77 - Commissione di aggiudicazione</t>
  </si>
  <si>
    <t>D.Lgs. 50/2016 - Art. 95 - Criteri di aggiudicazione dell'appalto</t>
  </si>
  <si>
    <t>D.Lgs. 50/2016 - Art. 102 - Collaudo</t>
  </si>
  <si>
    <t>D.Lgs. 50/2016 - Art. 105 - Subappalto</t>
  </si>
  <si>
    <t>D.Lgs. 50/2016 - Art. 109 – Recesso</t>
  </si>
  <si>
    <t>D.Lgs. 50/2016 - Art. 151 - Sponsorizzazioni e forme speciali di partenariato</t>
  </si>
  <si>
    <t>D.Lgs. 50/2016 - Art. 205 - Accordo bonario per i lavori</t>
  </si>
  <si>
    <t>D.Lgs. 50/2016 - Art. 206 - Accordo bonario per i servizi e le forniture</t>
  </si>
  <si>
    <t>D.Lgs. 50/2016 - Art. 209 - Arbitrato</t>
  </si>
  <si>
    <t>D.Lgs. 50/2016 - Art. 208 - Transazione</t>
  </si>
  <si>
    <t>D.Lgs. 50/2016 - Art. 149 - Varianti</t>
  </si>
  <si>
    <t>D.Lgs. 50/2016 - Art. 150 - Collaudo</t>
  </si>
  <si>
    <t>D.Lgs. 50/2016 - Art. 171 - Garanzie procedurali nei criteri di aggiudicazione</t>
  </si>
  <si>
    <t>D.Lgs. 50/2016 - Art. 173 - Criteri di aggiudicazione</t>
  </si>
  <si>
    <t>D.Lgs. 50/2016 - Art. 176 - Cessazione, revoca d'ufficio, risoluzione per inadempimento e subentro</t>
  </si>
  <si>
    <t>D.Lgs. 50/2016 - Art. 211 - Pareri di precontenzioso dell’ANAC</t>
  </si>
  <si>
    <t>D.Lgs. 50/2016 Attuazione delle direttive 2014/23/UE, 2014/24/UE e 2014/25/UE sull'aggiudicazione dei contratti di concessione, sugli appalti pubblici e sulle procedure d'appalto degli enti erogatori nei settori dell'acqua, dell'energia, dei trasporti e d</t>
  </si>
  <si>
    <t>L. 190/2012 - Disposizioni per la prevenzione e la repressione della corruzione e dell'illegalità nella pubblica amministrazione</t>
  </si>
  <si>
    <t>L. 190/2012 - Disposizioni per la prevenzione e la repressione della corruzione e dell'illegalità nella pubblica amministrazione - Art.1 cc 20, 21, 22, 23, 24 e 25  Nomina arbitri</t>
  </si>
  <si>
    <t>Aggiudicare l'appalto applicando criteri obiettivi, che garantiscano il rispetto dei principi di trasparenza, di non discriminazione e di parità di trattamento e che assicurino una valutazione delle offerte in condizioni di effettiva concorrenza  chiedend</t>
  </si>
  <si>
    <t>Applicazione del vademecum per le stazioni appaltanti approvato dall'autorità garante della concorrenza e del mercato con delibera in data 18/09/2013</t>
  </si>
  <si>
    <t>Attribuire percentualmente un peso maggiore ai criteri tecnici rispetto ai criteri economici per limitare presentazione progetti carenti che in fase di esecuzione possono risultare di difficile realizzazione</t>
  </si>
  <si>
    <t>Controlli interni su procedimenti, atti, documentazione</t>
  </si>
  <si>
    <t>Definizione di requisiti proporzionati al valore a all'oggetto della gara</t>
  </si>
  <si>
    <t>Esplicitazione dei criteri negli atti di gara</t>
  </si>
  <si>
    <t>In caso di affidamento diretto esplicitazione motivazioni del ricorso all'affidamento diretto con modalità con cui il prezzo contrattato è ritenuto  congruo e conveniente</t>
  </si>
  <si>
    <t>In caso di procedura negoziata, richiamo espresso nella determina a contrarre della motivazione del ricorso a tale tipo di procedura</t>
  </si>
  <si>
    <t>In caso di subappalto, verifica dei prezzi stabiliti dal contratto e verifica rispetto del Protocollo di legalità</t>
  </si>
  <si>
    <t>Incontri periodici tra dirigenti/PO competenti per finalità di aggiornamento sull'attività dell'amministrazione, circolazione delle informazioni e confronto sulle soluzioni gestionali</t>
  </si>
  <si>
    <t>Indicazione nella determinazione a contrattare della tipologia di  bene o servizio elencati  nel regolamento per l'acquisizione in economia di beni e servizi con richiamo del relativo riferimento normativo</t>
  </si>
  <si>
    <t>Monitoraggio in loco quando previsto</t>
  </si>
  <si>
    <t>Monitoraggio sul rispetto dei tempi</t>
  </si>
  <si>
    <t>Motivazione espressa in sede di approvazione del bando di gara  del rispetto  dei principi di ragionevolezza e proporzionalità dei requisiti richiesti</t>
  </si>
  <si>
    <t>Nel caso in cui la verifica della documentazione è effettuata da un'unica struttura fare effettuare la verifica da almeno due funzionari/istruttori diversi oltre al RUP</t>
  </si>
  <si>
    <t>Nel caso in cui nella commissione di gara sia ricompreso il RUP inserire nella commissione di gara almeno un componente che non appartenga alla struttura di appartenenza del RUP</t>
  </si>
  <si>
    <t>Richiesta motivazione obbligatoria e comprovata della necessità di indizione della gara e collegata ad un effettivo fabbisogno</t>
  </si>
  <si>
    <t>Rotazione dei componenti interni delle commissioni diversi dal Presidente</t>
  </si>
  <si>
    <t>Valutazione amministrativa svolta congiuntamente dalla commissione in presenza di un segretario e valutazione tecnica effettuata dai componenti della Commissione in modo riservato e indipendente dai componenti in modo da garantire la terzietà di giudizio</t>
  </si>
  <si>
    <t>Verifica dei prezzi stabiliti nel contratto di subappalto</t>
  </si>
  <si>
    <t>Verifica espressa in sede di validazione del progetto dei principi di ragionevolezza e proporzionalità dei requisiti richiesti dal CSA</t>
  </si>
  <si>
    <t>Obbligo di adeguata motivazione in fase di programmazione in relazione a natura, quantità e tempistica della prestazione, sulla base di esigenze effettive e documentate emerse da apposita rilevazione nei confronti degli uffici richiedenti.</t>
  </si>
  <si>
    <t>Audit interni su fabbisogno e adozione di procedure interne per rilevazione e comunicazione dei fabbisogni in vista della programmazione, accorpando quelli omogenei.</t>
  </si>
  <si>
    <t>Programmazione annuale anche per acquisti di servizi e forniture.</t>
  </si>
  <si>
    <t>Per servizi e forniture standardizzabili, nonché lavori di manutenzione ordinaria, adeguata valutazione della possibilità di ricorrere ad accordi quadro e verifica delle convenzioni/accordi quadro già in essere.</t>
  </si>
  <si>
    <t>Controllo periodico e monitoraggio dei tempi programmati anche mediante sistemi di controllo interno di gestione in ordine alle future scadenze contrattuali (ad esempio, prevedendo obblighi specifici di informazione in relazione alle prossime scadenze con</t>
  </si>
  <si>
    <t>In fase di individuazione del quadro dei fabbisogni, predeterminazione dei criteri per individuarne le priorità.</t>
  </si>
  <si>
    <t>Pubblicazione, sui siti istituzionali, di report periodici in cui siano rendicontati i contratti prorogati e i contratti affidati in via d’urgenza e relative motivazioni.</t>
  </si>
  <si>
    <t>Per rilevanti importi contrattuali previsione di obblighi di comunicazione/informazione puntuale nei confronti del RPC in caso di proroghe contrattuali o affidamenti d’urgenza da effettuarsi tempestivamente.</t>
  </si>
  <si>
    <t>Utilizzo di avvisi di preinformazione quand’anche facoltativi.</t>
  </si>
  <si>
    <t>Adozione di criteri trasparenti per documentare il dialogo con i soggetti privati e con le associazioni di categoria, prevedendo, tra l’altro, verbalizzazioni e incontri aperti al pubblico e il coinvolgimento del RPC.</t>
  </si>
  <si>
    <t>Adozione di strumenti di programmazione partecipata (debat public, quali consultazioni preliminari, dibattiti pubblici strutturati, informative a gruppi già organizzati) in un momento che precede l’approvazione formale degli strumenti di programmazion...</t>
  </si>
  <si>
    <t>Formalizzazione dell’avvenuto coinvolgimento delle strutture richiedenti nella fase di programmazione, in modo da assicurare una maggiore trasparenza e tracciabilità dell’avvenuta condivisione delle scelte di approvvigionamento</t>
  </si>
  <si>
    <t>Previsione di procedure interne che individuino criteri di rotazione nella nomina del RP e atte a rilevare l’assenza di conflitto di interesse in capo allo stesso.</t>
  </si>
  <si>
    <t>Effettuazione di consultazioni collettive e/o incrociate di più operatori e adeguata verbalizzazione/registrazione delle stesse.</t>
  </si>
  <si>
    <t>Obbligo di motivazione nella determina a contrarre in ordine sia alla scelta della procedura sia alla scelta del sistema di affidamento adottato ovvero della tipologia contrattuale (ad esempio appalto vs. concessione).</t>
  </si>
  <si>
    <t>Adozione di direttive interne/linee guida che introducano criteri stringenti ai quali attenersi nella determinazione del valore stimato del contratto avendo riguardo alle norme pertinenti e all’oggetto complessivo del contratto.</t>
  </si>
  <si>
    <t>Audit su bandi e capitolati per verificarne la conformità ai bandi tipo redatti dall’ANAC e il rispetto della normativa anticorruzione.</t>
  </si>
  <si>
    <t>Adozione di direttive interne/linee guida che limitino il ricorso al criterio dell’OEPV in caso di affidamenti di beni e servizi standardizzati, o di lavori che non lasciano margini di discrezionalità all’impresa.</t>
  </si>
  <si>
    <t>Obbligo di dettagliare nel bando di gara in modo trasparente e congruo i requisiti minimi di ammissibilità delle varianti progettuali in sede di offerta.</t>
  </si>
  <si>
    <t>Sottoscrizione da parte dei soggetti coinvolti nella redazione della documentazione di gara di dichiarazioni in cui si attesta l’assenza di interessi personali in relazione allo specifico oggetto della gara.</t>
  </si>
  <si>
    <t>Utilizzo di clausole standard conformi alle prescrizioni normative con riguardo a garanzie a corredo dell’offerta, tracciabilità dei pagamenti e termini di pagamento agli operatori economici.</t>
  </si>
  <si>
    <t>Previsione in tutti i bandi, gli avvisi, le lettere di invito o nei contratti adottati di una clausola risolutiva del contratto a favore della stazione appaltante in caso di gravi inosservanze delle clausole contenute nei protocolli di legalità o nei patt</t>
  </si>
  <si>
    <t>Misure di trasparenza volte a garantire la nomina di RP a soggetti in possesso dei requisiti di professionalità necessari.</t>
  </si>
  <si>
    <t>Pubblicazione di un avviso in cui la stazione appaltante rende nota l’intenzione di procedere a consultazioni preliminari di mercato per la redazione delle specifiche tecniche.</t>
  </si>
  <si>
    <t>Preventiva individuazione, mediante direttive e circolari interne, di procedure atte ad attestare il ricorrere dei presupposti legali per indire procedure negoziate o procedere ad affidamenti diretti da parte del RP.</t>
  </si>
  <si>
    <t>Predeterminazione nella determina a contrarre dei criteri che saranno utilizzati per l’individuazione delle imprese da invitare.</t>
  </si>
  <si>
    <t>Utilizzo di sistemi informatizzati per l’individuazione degli operatori da consultare.</t>
  </si>
  <si>
    <t>Direttive/linee guida interne, oggetto di pubblicazione, che disciplinino la procedura da seguire, improntata ai massimi livelli di trasparenza e pubblicità, anche con riguardo alla pubblicità delle sedute di gara e alla pubblicazione della determina a...</t>
  </si>
  <si>
    <t>Check list di verifica degli adempimenti da porre in essere, anche in relazione alle direttive/linee guida interne adottate, da trasmettersi periodicamente al RPC.</t>
  </si>
  <si>
    <t>Previsione di procedure interne per la verifica del rispetto del principio di rotazione degli operatori economici presenti negli elenchi della stazione appaltante.</t>
  </si>
  <si>
    <t>Obbligo di comunicare al RPC la presenza di ripetuti affidamenti ai medesimi operatori economici in un dato arco temporale (definito in modo congruo dalla stazione appaltante).</t>
  </si>
  <si>
    <t>Verifica puntuale da parte dell’ufficio acquisti della possibilità di accorpare le procedure di acquisizione di forniture, di affidamento dei servizi o di esecuzione dei lavori omogenei.</t>
  </si>
  <si>
    <t>Direttive/linee guida interne che introducano come criterio tendenziale modalità di aggiudicazione competitive ad evidenza pubblica ovvero affidamenti mediante cottimo fiduciario, con consultazione di almeno 5 operatori economici, anche per procedure di i</t>
  </si>
  <si>
    <t>Obbligo di effettuare l’avviso volontario per la trasparenza preventiva.</t>
  </si>
  <si>
    <t>Utilizzo di elenchi aperti di operatori economici con applicazione del principio della rotazione, previa fissazione di criteri generali per l’iscrizione.</t>
  </si>
  <si>
    <t>Accessibilità online della documentazione di gara e/o delle informazioni complementari rese; in caso di documentazione non accessibile online, predefinizione e pubblicazione delle modalità per acquisire la documentazione e/o le informazioni complementa...</t>
  </si>
  <si>
    <t>Pubblicazione del nominativo dei soggetti cui ricorrere in caso di ingiustificato ritardo o diniego dell’accesso ai documenti di gara.</t>
  </si>
  <si>
    <t>Direttive/linee guida interne che individuino in linea generale i termini (non minimi) da rispettare per la presentazione delle offerte e le formalità di motivazione e rendicontazione qualora si rendano necessari termini inferiori.</t>
  </si>
  <si>
    <t>Predisposizione di idonei ed inalterabili sistemi di protocollazione delle offerte (ad esempio prevedendo che, in caso di consegna a mano, l’attestazione di data e ora di arrivo avvenga in presenza di più funzionari riceventi; ovvero prevedendo piatta...</t>
  </si>
  <si>
    <t>Direttive/linee guida interne per la corretta conservazione della documentazione di gara per un tempo congruo al fine di consentire verifiche successive, per la menzione nei verbali di gara delle specifiche cautele adottate a tutela dell’integrità e d...</t>
  </si>
  <si>
    <t>Obblighi di trasparenza/pubblicità delle nomine dei componenti delle commissioni e eventuali consulenti.</t>
  </si>
  <si>
    <t>Tenuta di albi ed elenchi di possibili componenti delle commissioni di gara suddivisi per professionalità.</t>
  </si>
  <si>
    <t>Scelta dei componenti delle commissioni, tra i soggetti in possesso dei necessari requisiti, mediante estrazione a sorte in un’ampia rosa di candidati.</t>
  </si>
  <si>
    <t>Sistemi di controllo incrociato sui provvedimenti di nomina di commissari e consulenti, anche prevedendo la rendicontazione periodica al RPC, almeno per contratti di importo rilevante, atti a far emergere l’eventuale frequente ricorrenza dei medesimi n...</t>
  </si>
  <si>
    <t>Rilascio da parte dei commissari di dichiarazioni attestanti:</t>
  </si>
  <si>
    <t>Rilascio da parte dei commissari di dichiarazioni attestanti l’esatta tipologia di impiego/lavoro, sia pubblico che privato, svolto negli ultimi 5 anni;</t>
  </si>
  <si>
    <t>Rilascio da parte dei commissari di dichiarazioni attestanti di non svolgere o aver svolto «alcun’altra funzione o incarico tecnico o amministrativo relativamente al contratto del cui affidamento si tratta» (art. 84, co. 4, del Codice);</t>
  </si>
  <si>
    <t>Rilascio da parte dei commissari di dichiarazioni attestanti se professionisti, di essere iscritti in albi professionali da almeno 10 anni (art. 84, co. 8, lett. a), del Codice);</t>
  </si>
  <si>
    <t>Rilascio da parte dei commissari di dichiarazioni attestanti di non aver concorso, «in qualità di membri delle commissioni giudicatrici, con dolo o colpa grave accertati in sede giurisdizionale con sentenza non sospesa, all’approvazione di atti dichi...</t>
  </si>
  <si>
    <t>Rilascio da parte dei commissari di dichiarazioni attestanti di non trovarsi in conflitto di interesse con riguardo ai dipendenti della stazione appaltante per rapporti di coniugio, parentela o affinità o pregressi rapporti professionali;</t>
  </si>
  <si>
    <t>Rilascio da parte dei commissari di dichiarazioni attestanti assenza di cause di incompatibilità con riferimento ai concorrenti alla gara, tenuto anche conto delle cause di astensione di cui all’articolo 51 c.p.c., richiamato dall’art. 84 del Codice.</t>
  </si>
  <si>
    <t>Introduzione di misure atte a documentare il procedimento di valutazione delle offerte anormalmente basse e di verifica della congruità dell’anomalia, specificando espressamente le motivazioni nel caso in cui, all’esito del procedimento di verifica,...</t>
  </si>
  <si>
    <t>Nel caso in cui si riscontri un numero significativo di offerte simili o uguali o altri elementi, adeguata formalizzazione delle verifiche espletate in ordine a situazioni di controllo/collegamento/accordo tra i partecipanti alla gara, tali da poter deter</t>
  </si>
  <si>
    <t>Check list di controllo sul rispetto, per ciascuna gara, degli obblighi di tempestiva segnalazione all’ANAC in caso di accertata insussistenza dei requisiti di ordine generale e speciale in capo all’operatore economico.</t>
  </si>
  <si>
    <t>Direttive interne che prevedano l’attivazione di verifiche di secondo livello in caso di paventato annullamento e/o revoca della gara.</t>
  </si>
  <si>
    <t>Obbligo di segnalazione agli organi di controllo interno di gare in cui sia presentata un’unica offerta valida/credibile.</t>
  </si>
  <si>
    <t>Audit interno sulla correttezza dei criteri di iscrizione degli operatori economici negli elenchi e negli albi al fine di accertare che consentano la massima apertura al mercato (ad esempio, verifica dell’insussistenza di limitazioni temporali per l’...</t>
  </si>
  <si>
    <t>Rafforzamento dei meccanismi di monitoraggio dei rapporti con enti/soggetti, con i quali sono stati stipulati contratti, interessati a procedimenti di autorizzazione, concessione o erogazione di vantaggi economici, ai fini della verifica di eventuali rela</t>
  </si>
  <si>
    <t>Per le gare di importo più rilevante, acquisizione da parte del RP di una specifica dichiarazione, sottoscritta da ciascun componente della commissione giudicatrice, attestante l’insussistenza di cause di incompatibilità con l’impresa aggiudicatari...</t>
  </si>
  <si>
    <t>Obbligo di menzione nei verbali di gara delle specifiche cautele adottate a tutela dell’integrità e della conservazione delle buste contenenti l'offerta.</t>
  </si>
  <si>
    <t>Individuazione di appositi archivi (fisici e/o informatici) per la custodia della documentazione.</t>
  </si>
  <si>
    <t>Pubblicazione delle modalità di scelta, dei nominativi e della qualifica professionale dei componenti delle commissioni di gara.</t>
  </si>
  <si>
    <t>Pubblicazione sul sito internet della amministrazione, per estratto, dei punteggi attribuiti agli offerenti all’esito dell’aggiudicazione definitiva.</t>
  </si>
  <si>
    <t>Obbligo di preventiva pubblicazione online del calendario delle sedute di gara.</t>
  </si>
  <si>
    <t>Direttive interne che assicurino la collegialità nella verifica dei requisiti, sotto la responsabilità del dirigente dell’ufficio acquisti e la presenza dei funzionari dell’ufficio, coinvolgendoli nel rispetto del principio di rotazione.</t>
  </si>
  <si>
    <t>Check list di controllo sul rispetto degli adempimenti e formalità di comunicazione previsti dal Codice.</t>
  </si>
  <si>
    <t>Introduzione di un termine tempestivo di pubblicazione dei risultati della procedura di aggiudicazione.</t>
  </si>
  <si>
    <t>Formalizzazione e pubblicazione da parte dei funzionari e dirigenti che hanno partecipato alla gestione della procedura di gara di una dichiarazione attestante l’insussistenza di cause di incompatibilità con l’impresa aggiudicataria e con la seconda...</t>
  </si>
  <si>
    <t>Check list relativa alla verifica dei tempi di esecuzione, da effettuarsi con cadenza prestabilita e trasmettersi al RPC e agli uffici di controllo interno al fine di attivare specifiche misure di intervento in caso di eccessivo allungamento dei tempi ris</t>
  </si>
  <si>
    <t>Controllo sull’applicazione di eventuali penali per il ritardo.</t>
  </si>
  <si>
    <t>Fermi restando gli adempimenti formali previsti dalla normativa, previsione di una certificazione con valore interno, da inviarsi al RPC da parte del RP, che espliciti l’istruttoria interna condotta sulla legittimità della variante e sugli impatti eco...</t>
  </si>
  <si>
    <t>Verifica del corretto assolvimento dell’obbligo di trasmissione all’ANAC delle varianti.</t>
  </si>
  <si>
    <t>Definizione di un adeguato flusso di comunicazioni al fine di consentire al RP ed al RPC di avere tempestiva conoscenza dell’osservanza degli adempimenti in materia di subappalto.</t>
  </si>
  <si>
    <t>In caso di subappalto, ove si tratti di società schermate da persone giuridiche estere o fiduciarie, obbligo di effettuare adeguate verifiche per identificare il titolare effettivo dell’impresa subappaltatrice in sede di autorizzazione del subappalto.</t>
  </si>
  <si>
    <t>Per opere di importo rilevante, pubblicazione online di rapporti periodici che sintetizzino, in modo chiaro ed intellegibile, l’andamento del contratto rispetto a tempi, costi e modalità preventivate in modo da favorire la più ampia informazione poss...</t>
  </si>
  <si>
    <t>Pubblicazione, contestualmente alla loro adozione e almeno per tutta la durata del contratto, dei provvedimenti di adozione delle varianti.</t>
  </si>
  <si>
    <t>Fermo restando l’obbligo di oscurare i dati personali, relativi al segreto industriale o commerciale, pubblicazione degli accordi bonari e delle transazioni.</t>
  </si>
  <si>
    <t>Effettuazione di un report periodico (ad esempio semestrale), da parte dell’ufficio contratti, al fine di rendicontare agli uffici di controllo interno di gestione le procedure di gara espletate, con evidenza degli elementi di maggiore rilievo (quali i...</t>
  </si>
  <si>
    <t>Per procedure negoziate/affidamenti diretti, pubblicazione di report periodici da parte dell’Ufficio acquisti in cui, per ciascun affidamento, sono evidenziati: le ragioni che hanno determinato l’affidamento; i nominativi degli operatori economici ev...</t>
  </si>
  <si>
    <t>Pubblicazione del report periodico sulle procedure di gara espletate sul sito della stazione appaltante.</t>
  </si>
  <si>
    <t>Predisposizione e pubblicazione di elenchi aperti di soggetti in possesso dei requisiti per la nomina dei collaudatori, da selezionare di volta in volta tramite sorteggio.</t>
  </si>
  <si>
    <t>Pubblicazione delle modalità di scelta, dei nominativi e della qualifica professionale dei componenti delle commissioni di collaudo.</t>
  </si>
  <si>
    <t>Predisposizione di sistemi di controlli incrociati, all’interno della stazione appaltante, sui provvedimenti di nomina dei collaudatori per verificarne le competenze e la rotazione.</t>
  </si>
  <si>
    <t>Pubblicazione Avvisi di preinformazione (art. 70, c. 1, 2 e 3, dlgs n. 50/2016); Bandi ed avvisi di preinformazioni (art. 141, dlgs n. 50/2016)</t>
  </si>
  <si>
    <t>Pubblicazione 'Delibera a contrarre o atto equivalente</t>
  </si>
  <si>
    <t>Pubblicazione Avviso (art. 19, c. 1, dlgs n. 50/2016);</t>
  </si>
  <si>
    <t>Pubblicazione Avviso di indagini di mercato (art. 36, c. 7,  dlgs n. 50/2016 e Linee guida ANAC);</t>
  </si>
  <si>
    <t>Pubblicazione Avviso di formazione elenco operatori economici e pubblicazione elenco (art. 36, c. 7, dlgs n. 50/2016 e Linee guida ANAC);</t>
  </si>
  <si>
    <t>Pubblicazione Bandi e avvisi</t>
  </si>
  <si>
    <t>Pubblicazione Avviso relativo all’esito della procedura;</t>
  </si>
  <si>
    <t>Pubblicazione Bando di concorso (art. 153, c. 1, dlgs n. 50/2016);</t>
  </si>
  <si>
    <t>Pubblicazione Avviso di aggiudicazione (art. 153, c. 2, dlgs n. 50/2016);</t>
  </si>
  <si>
    <t>Pubblicazione Bando di concessione, invito a presentare offerta, documenti di gara (art. 171, c. 1 e 5, dlgs n. 50/2016);</t>
  </si>
  <si>
    <t>Pubblicazione Avviso in merito alla modifica dell’ordine di importanza dei criteri, Bando di concessione  (art. 173, c. 3, dlgs n. 50/2016);</t>
  </si>
  <si>
    <t>Pubblicazione Bando di gara</t>
  </si>
  <si>
    <t>Pubblicazione Avviso costituzione del privilegio (art. 186, c. 3, dlgs n. 50/2016);</t>
  </si>
  <si>
    <t>Pubblicazione 'Avviso sui risultati della procedura di affidamento - Avviso sui risultati della procedura di affidamento con indicazione dei soggetti invitati (art. 36, c. 2, dlgs n. 50/2016); Bando di concorso e avviso sui risultati del concorso (art. 14</t>
  </si>
  <si>
    <t>Pubblicazione 'Avvisi sistema di qualificazione - Avviso sull’esistenza di un sistema di qualificazione, di cui all’Allegato XIV, parte II, lettera H; Bandi, avviso periodico indicativo; avviso sull’esistenza di un sistema di qualificazione; Avviso...</t>
  </si>
  <si>
    <t>Pubblicazione 'Affidamenti Gli atti relativi agli affidamenti diretti di lavori, servizi e forniture di somma urgenza e di protezione civile, con specifica dell'affidatario, delle modalità della scelta e delle motivazioni che non hanno consentito il rico</t>
  </si>
  <si>
    <t>Pubblicazione 'Informazioni ulteriori - Contributi e resoconti degli incontri con portatori di interessi unitamente ai progetti di fattibilità di grandi opere e ai documenti predisposti dalla stazione appaltante (art. 22, c. 1, dlgs n. 50/2016); Informazi</t>
  </si>
  <si>
    <t>Pubblicazione 'Provvedimenti di esclusione e di amminssione (entro 2 giorni dalla loro adozione)</t>
  </si>
  <si>
    <t>Pubblicazione Composizione della commissione giudicatrice e i curricula dei suoi componenti.</t>
  </si>
  <si>
    <t>Pubblicazione Testo integrale di  tutti i contratti di acquisto di beni e di servizi di importo unitario stimato superiore a  1  milione di euro in esecuzione del programma biennale e suoi aggiornamenti</t>
  </si>
  <si>
    <t>Pubblicazione Resoconti della gestione finanziaria dei contratti al termine della loro esecuzione</t>
  </si>
  <si>
    <t>Attività di controllo da parte del Collegio sindacale</t>
  </si>
  <si>
    <t>Implementazione della programmazione</t>
  </si>
  <si>
    <t>Relazione periodica circa il rispetto della programmazione</t>
  </si>
  <si>
    <t>Creazione di elenchi di professionisti all’interno del quale attingere e dichiarazione dei criteri di scelta motivata ad ogni assegnazione</t>
  </si>
  <si>
    <t>Pubblicazione sul sito internet della amministrazione, per estratto, dei punteggi attribuiti agli offerenti all’esito dell’aggiudicazione</t>
  </si>
  <si>
    <t>Adesione alla procedura centralizzata regionale per l’affidamento di servizi integrati di Ingegneria Clinica gestita da SCR (comprendenti le attività manutentive), che consentirà di effettuare tutti gli affidamenti con criteri più oggettivi e maggio...</t>
  </si>
  <si>
    <t>Individuazione di eventuali Ditte alternative alle case madri, in possesso di requisiti dimostrabili e valutabili: tecnici, organizzativi, conoscitivi, operativi e logistici (es. possibilità di reperire le parti di ricambio) in modo da garantire i livelli</t>
  </si>
  <si>
    <t>Adempimenti e controlli conseguenti alle aggiudicazioni e relativa gestione documentale (acquisizione AVCPass, antimafia, depositi cauzionali, DURC);</t>
  </si>
  <si>
    <t>Misure già presenti (non attribuite a aree specifiche)</t>
  </si>
  <si>
    <t>Area di attribuzione</t>
  </si>
  <si>
    <t>Tutte</t>
  </si>
  <si>
    <t>Togliere da questo db: misura generale</t>
  </si>
  <si>
    <t>Redistribuire su tutte le Aree</t>
  </si>
  <si>
    <t>MGU13 - Pubblicazione sul sito istituzionale di report periodici in cui siano rendicontati i contratti prorogati e i contratti affidati in via d'urgenza</t>
  </si>
  <si>
    <t xml:space="preserve">MGU14 - Obblighi di informazione/comunicazione al RPCT per proroghe contrattuali o affidamenti d'urgenza (importi rilevanti) </t>
  </si>
  <si>
    <t>L. 241/1990 - Capo I - Art. 1 Principi generali dell'attività amministrativa</t>
  </si>
  <si>
    <t>L. 241/1990 - Capo I - Art. 2 Conclusione del procedimento</t>
  </si>
  <si>
    <t>L. 241/1990 - Capo I - Art. 3 Motivazione del provvedimento</t>
  </si>
  <si>
    <t>L. 241/1990 - Capo II - Art. 6-bis Conflitto di interessi</t>
  </si>
  <si>
    <t>L. 241/1990 - Capo III - Art. 12 Provvedimenti attributivi di vantaggi economici</t>
  </si>
  <si>
    <t>L. 241/1990 - Capo IV bis - Art. 21 Quinquies Revoca del provvedimento</t>
  </si>
  <si>
    <t>Audit interno sulle procedure di accreditamento</t>
  </si>
  <si>
    <t>Audit interno sulle procedure/atti et similia su concessioni/autorizzazioni</t>
  </si>
  <si>
    <t>Controlli a campione su concessioni/autorizzazioni rilasciate</t>
  </si>
  <si>
    <t>Uso di archivi elettronici condivisi a livello di UO</t>
  </si>
  <si>
    <t>Valutazione UVG eccessivamente discrezionale</t>
  </si>
  <si>
    <t>Audit interno sulle procedure/atti et similia legati all'ottenimento di benefici economici</t>
  </si>
  <si>
    <t>Controlli a campione su rilascio provvedimenti ampliativi della sfera giuridica dei destinatari con effetto economico diretto ed immediato per il destinatario</t>
  </si>
  <si>
    <t>Controlli interni con verifica motivazione degli atti e dei bandi relativi a provvedimenti ampliativi della sfera giuridica dei destinatari con effetto economico diretto ed immediato per il destinatario</t>
  </si>
  <si>
    <t>Inserimento nei modelli di domanda legati all'ottenimento di benefici economici di una dichiarazione di presa d’atto della conoscenza dei vigenti protocolli dell'Ente con la Guardia di Finanzia per verifiche</t>
  </si>
  <si>
    <t>Piani di controllo su attività, manifestazioni, opere et similia realizzate grazie all'erogazione di contributi economici</t>
  </si>
  <si>
    <t>misure che garantiscano la piena tracciabilità e trasparenza dei flussi contabili e finanziari</t>
  </si>
  <si>
    <t>verifica e il controllo sulla correttezza dei pagamenti effettuati</t>
  </si>
  <si>
    <t>Verifiche sulla gestione contabile–patrimoniale delle risorse.</t>
  </si>
  <si>
    <t>Dare evidenza, attraverso i rispettivi siti web istituzionali, del percorso di certificabilità dei bilanci</t>
  </si>
  <si>
    <t>Misure di trasparenza nel sistema di gestione del patrimonio</t>
  </si>
  <si>
    <t>Misure di trasparenza ulteriori quali, ad esempio, il valore degli immobili di proprietà, utilizzati e non utilizzati, le modalità e le finalità di utilizzo.</t>
  </si>
  <si>
    <t>Selezione tra gli aspiranti, imparziale confronto tra soggetti interessati</t>
  </si>
  <si>
    <t>Adeguata motivazione in ordine alla scelta, con specifico riguardo all’interesse pubblico perseguito</t>
  </si>
  <si>
    <t>Nomina referente antiriciclaggio</t>
  </si>
  <si>
    <t>Individuazione di indicatori di anomalia</t>
  </si>
  <si>
    <t>Collaborazione RPCT e referente segnalazioni antiriciclaggio</t>
  </si>
  <si>
    <t>Pubblicazione su apposita area web della documentazione relativa alle aste</t>
  </si>
  <si>
    <t>Pubblicazione su apposita area web della documentazione relativa alle donazioni</t>
  </si>
  <si>
    <t>Tenuta sotto controllo tramite file analitico delle donazioni.</t>
  </si>
  <si>
    <t>Gestione dell’alienazione dei beni aziendali secondo direttive descritte</t>
  </si>
  <si>
    <t>Definizione di iter procedurale per l'autorizzazione alla cancellazione dal patrimonio indisponibile, conseguente iscrizione in quello disponibile ed alienazione o diverso uso, dei beni mobili, mobili registrati ed immobili di proprieta' delle Aziende San</t>
  </si>
  <si>
    <t>Rendicontazione sul web dell’esito dell'iter procedurale per l'autorizzazione alla cancellazione dal patrimonio indisponibile, conseguente iscrizione in quello disponibile ed alienazione o diverso uso, dei beni mobili, mobili registrati ed immobili di ...</t>
  </si>
  <si>
    <t>Attivazione procedura di riscossione per prestazione non disdetta o senza giustificazione, previa comunicazione tramite mass media e al momento della prenotazione/recall</t>
  </si>
  <si>
    <t>Pubblicazione dei Dati sui propri pagamenti in relazione alla tipologia di spesa sostenuta, all'ambito temporale di riferimento e ai beneficiari</t>
  </si>
  <si>
    <t>Pubblicazione dei Dati relativi a tutte  le spese e a  tutti i pagamenti effettuati, distinti per tipologia  di lavoro, bene o servizio in relazione alla tipologia di spesa sostenuta, all’ambito  temporale di riferimento e ai beneficiari</t>
  </si>
  <si>
    <t>Rendicontazione periodica da parte dei relazionanti sugli obiettivi di budget</t>
  </si>
  <si>
    <t>Utilizzo di dati in tempo reale sui cruscotti direzionali</t>
  </si>
  <si>
    <t>Regolamentazione delle sponsorizzazioni</t>
  </si>
  <si>
    <t>Pubblicazione sul web degli avvisi</t>
  </si>
  <si>
    <t>Pubblicazione sul web degli esiti</t>
  </si>
  <si>
    <t>Monitoraggio rispetto del regolamento e di attività attraverso indicatori</t>
  </si>
  <si>
    <t>Standardizzazione dei processi</t>
  </si>
  <si>
    <t>Perfezionamento degli strumenti di controllo e di verifica</t>
  </si>
  <si>
    <t>Utilizzo di modelli standard di verbali con check list</t>
  </si>
  <si>
    <t>Rotazione del personale ispettivo</t>
  </si>
  <si>
    <t>Introduzione nei codici di comportamento di disposizioni dedicate al personale ispettivo stesso</t>
  </si>
  <si>
    <t>Implementazione del sistema qualità</t>
  </si>
  <si>
    <t>Verificare, attraverso l’acquisizione di idonea documentazione, la coerenza tra la richiesta di avvio di una procedura concorsuale e l’Atto aziendale, la dotazione organica, le previsioni normative e regolamentari del settore, le necessità assistenz...</t>
  </si>
  <si>
    <t>Vincolare il tempo di assegnazione di incarichi temporanei vigilando sui tempi di avvio delle procedure concorsuali.</t>
  </si>
  <si>
    <t>La pubblicazione dei criteri di selezione dei membri della commissione giudicatrice, il monitoraggio dei sistemi di selezione dei membri stessi, la loro rotazione, la definizione di un tempo minimo per poter partecipare ad una nuova commissione, la verifi</t>
  </si>
  <si>
    <t>Linee guida per la definizione dei criteri di valutazione e nella pubblicazione dei criteri e degli altri atti ostensibili della procedura di selezione/valutazione sui siti istituzionali.</t>
  </si>
  <si>
    <t>Garantire la massima trasparenza nella pubblicazione degli atti che deve essere tempestiva e condotta secondo modalità strutturate e di facile consultazione.</t>
  </si>
  <si>
    <t>Pubblicizzazione delle esigenze alla base del conferimento, delle caratteristiche e competenze professionali funzionali allo svolgimento dell’incarico (come ad esempio regolamenti interni, albi e/o elenchi di professionisti ed esperti)</t>
  </si>
  <si>
    <t>Misure di trasparenza ulteriori a quelle già previste dall’art. 41, co. 2 del d.lgs. 33/2013</t>
  </si>
  <si>
    <t>Dettaglio di alcune tipologie di
provvedimenti/attività procedimentali da ricondurre al processo</t>
  </si>
  <si>
    <t>PROCESSO 
(es. da Liv.2)</t>
  </si>
  <si>
    <t>Old</t>
  </si>
  <si>
    <t>Colonna1</t>
  </si>
  <si>
    <t>Colonna2</t>
  </si>
  <si>
    <t>Scheda rischio AREA B</t>
  </si>
  <si>
    <t>Scheda rischio AREA C</t>
  </si>
  <si>
    <t>Scheda rischio AREA D</t>
  </si>
  <si>
    <t xml:space="preserve">E) Area sorveglianza e controlli </t>
  </si>
  <si>
    <t>F) Risoluzione delle controversie</t>
  </si>
  <si>
    <t xml:space="preserve">G) Gestione delle entrate, delle spese e del patrimonio </t>
  </si>
  <si>
    <t>H) Incarichi e nomine</t>
  </si>
  <si>
    <t>I) Affari legali e contenzioso</t>
  </si>
  <si>
    <t>Scheda rischio AREA E</t>
  </si>
  <si>
    <t>Area M</t>
  </si>
  <si>
    <t>Proposte da ANAC per tutti come Aree generali</t>
  </si>
  <si>
    <t>Scheda rischio AREA F</t>
  </si>
  <si>
    <t>RI.01</t>
  </si>
  <si>
    <t>RM.01</t>
  </si>
  <si>
    <t>Scheda rischio AREA G</t>
  </si>
  <si>
    <t>Scheda rischio AREA H</t>
  </si>
  <si>
    <t>Scheda rischio AREA I</t>
  </si>
  <si>
    <t>Scheda rischio AREA L</t>
  </si>
  <si>
    <t>Scheda rischio AREA M</t>
  </si>
  <si>
    <t>Area N</t>
  </si>
  <si>
    <t>Area O</t>
  </si>
  <si>
    <t>Area P</t>
  </si>
  <si>
    <t>Area Q</t>
  </si>
  <si>
    <t>Aumentare la capacità di scoprire casi di corruzione</t>
  </si>
  <si>
    <t>Aree a rischio</t>
  </si>
  <si>
    <t>Altre misure</t>
  </si>
  <si>
    <t>Misure tratte dai PTPCT analizzati:</t>
  </si>
  <si>
    <t>MO15 - disciplina per il conferimento
incarichi di collaborazione e
consulenza</t>
  </si>
  <si>
    <t>MO16 - disciplina per la formazione e il
funzionamento delle commissioni</t>
  </si>
  <si>
    <t>MU20 - Inserimento di apposite disposizioni nel regolamento per la formazione e il funzionamento delle commissioni</t>
  </si>
  <si>
    <r>
      <t xml:space="preserve">Rischio di Fase/Attività
</t>
    </r>
    <r>
      <rPr>
        <sz val="10"/>
        <rFont val="Calibri"/>
        <family val="2"/>
        <scheme val="minor"/>
      </rPr>
      <t>(se si vuole approfondire l'analisi del rischio alle singole fasi / attività)</t>
    </r>
  </si>
  <si>
    <t>VALUTAZIONE</t>
  </si>
  <si>
    <t>Visualizzazione valutazione Fasi e Attività</t>
  </si>
  <si>
    <t>AREA DA STAMPARE AI FINI DELLA PUBBLICAZIONE DELL'ANALISI DEL RISCHIO PER IL PTPCT</t>
  </si>
  <si>
    <r>
      <rPr>
        <b/>
        <sz val="10"/>
        <color theme="1"/>
        <rFont val="Calibri"/>
        <family val="2"/>
        <scheme val="minor"/>
      </rPr>
      <t xml:space="preserve">MOTIVAZIONE della valutazione del rischio: </t>
    </r>
    <r>
      <rPr>
        <sz val="10"/>
        <color theme="1"/>
        <rFont val="Calibri"/>
        <family val="2"/>
        <scheme val="minor"/>
      </rPr>
      <t xml:space="preserve">
[…]</t>
    </r>
  </si>
  <si>
    <r>
      <t xml:space="preserve">Probabilità
</t>
    </r>
    <r>
      <rPr>
        <sz val="11"/>
        <rFont val="Calibri"/>
        <family val="2"/>
        <scheme val="minor"/>
      </rPr>
      <t>(selezionare dal menù a tendina)</t>
    </r>
  </si>
  <si>
    <r>
      <t xml:space="preserve">Impatto
</t>
    </r>
    <r>
      <rPr>
        <sz val="11"/>
        <rFont val="Calibri"/>
        <family val="2"/>
        <scheme val="minor"/>
      </rPr>
      <t>(selezionare dal menù a tendina)</t>
    </r>
  </si>
  <si>
    <t>FP1</t>
  </si>
  <si>
    <t>FI1</t>
  </si>
  <si>
    <t>Tot</t>
  </si>
  <si>
    <r>
      <t xml:space="preserve">Grado di rischio / Giudizio sintetico
</t>
    </r>
    <r>
      <rPr>
        <sz val="10"/>
        <color theme="0"/>
        <rFont val="Calibri"/>
        <family val="2"/>
        <scheme val="minor"/>
      </rPr>
      <t>(valutazione complessiva del livello di esposizione al rischio)
Livello:
Basso; Medio; Medio-Alto; Alto</t>
    </r>
  </si>
  <si>
    <t>Criteri: 
Basso=1,8; Medio=2,5; Medio-Alto=3,8; Alto=5 
( P x I )</t>
  </si>
  <si>
    <t>Inserimento Fasi e Attività per ciascun processo</t>
  </si>
  <si>
    <t>RB.45 Individuazione di fabbisogni quantitativamente e qualitativamente non coerenti con le esigenze dell'ente</t>
  </si>
  <si>
    <t>RF.01 definizione incongrua del valore della controversia</t>
  </si>
  <si>
    <t xml:space="preserve">MU21 - Previsione della presenza di più addetti in occasione dello svolgimento di procedure a rischio anche se la responsabilità del processo è affidata ad uno solo di essi </t>
  </si>
  <si>
    <t>MU22 - Programmazione ed effettuazione di controlli a campione sulle modalità di esercizio dell'attività</t>
  </si>
  <si>
    <t>MU23 - Controllo sulla turnazione e assegnazione casuale delle pratiche.</t>
  </si>
  <si>
    <t>MU24 - Rotazione del personale nell'attività di verifica della correttezza/complettezza della rendicontazione.</t>
  </si>
  <si>
    <t>RD.22 assenza di rotazione nella composizione della commissione di valutazione</t>
  </si>
  <si>
    <t>RD.23 motivazione incongrua del provvedimento</t>
  </si>
  <si>
    <t>RF.02 mancato rispetto degli obblighi di riservatezza</t>
  </si>
  <si>
    <t>RF.03 mancato rispetto degli obblighi di imparzialità</t>
  </si>
  <si>
    <t>RF.04 mancato rispetto del criterio di turnazione</t>
  </si>
  <si>
    <t>RF.05 richiesta pretestuosa di ulteriori elementi istruttori</t>
  </si>
  <si>
    <t>RF.06 sussistenza di rapporto di parentela, affinità o abituale frequentazione tra il responsabile dell'organismo e i soggetti nominati (mediatore/consulente)</t>
  </si>
  <si>
    <t>RF.07 mancata verifica sui pagamenti dovuti</t>
  </si>
  <si>
    <t>RF.08 mancata o insufficiente verifica della completezza della documentazione presentata</t>
  </si>
  <si>
    <t>RF.09 mancata o insufficiente verifica della coerenza della documentazione presentata</t>
  </si>
  <si>
    <t>RF.10 assenza della necessaria indipendenza del decisore in situazioni, anche solo apparenti, di conflitto di interesse</t>
  </si>
  <si>
    <t>RF.11 richiesta di pagamento non giustificato</t>
  </si>
  <si>
    <t>RF.12 omissione dello svolgimento di controlli</t>
  </si>
  <si>
    <t>RG.01 accordi collusivi tra i soggetti partecipanti a una gara volti a manipolarne gli esiti</t>
  </si>
  <si>
    <t>RG.02 definizione dei requisiti di accesso alla gara dei concorrenti al fine di favorirne uno</t>
  </si>
  <si>
    <t>RG.03 uso distorto del criterio dell’offerta economicamente più vantaggiosa, finalizzato a favorire un soggetto</t>
  </si>
  <si>
    <t>RG.04 elusione delle regole di gara, mediante l’improprio utilizzo del modello procedurale dell’affidamento delle concessioni al fine di agevolare un particolare soggetto</t>
  </si>
  <si>
    <t>RG.05 formulazione di requisiti di aggiudicazione non adeguatamente e chiaramente definiti</t>
  </si>
  <si>
    <t>RG.06 mancata o insufficiente verifica della completezza/coerenza della documentazione presentata</t>
  </si>
  <si>
    <t>RG.07 accettazione consapevole di documentazione falsa</t>
  </si>
  <si>
    <t>RG.08 nomina pilotata dei componenti della commissione di valutazione</t>
  </si>
  <si>
    <t>RG.09 diffusione di informazioni relative al bando prima della pubblicazione</t>
  </si>
  <si>
    <t>RG.10 utilizzo artificioso dell'istituto della riapertura dei termini al fine di consentire la partecipazione di soggetti predeterminati</t>
  </si>
  <si>
    <t>RG.11 alterazione della graduatoria</t>
  </si>
  <si>
    <t>RG.12 formulazione di criteri di valutazione non adeguatamente e chiaramente definiti</t>
  </si>
  <si>
    <t>RG.13 brevità strumentale del periodo di pubblicazione del bando</t>
  </si>
  <si>
    <t>RG.14 inadeguata pubblicità degli esiti della selezione</t>
  </si>
  <si>
    <t>RG.15 pubblicità del bando in periodi in cui l'accesso e l'attenzione verso tali informazioni è ridotto</t>
  </si>
  <si>
    <t>RG.16 assenza della necessaria indipendenza del decisore in situazioni, anche solo apparenti, di conflitto di interesse</t>
  </si>
  <si>
    <t>RG.18 assenza di rotazione del conferimento degli incarichi di presidente e componente della commissione</t>
  </si>
  <si>
    <t>RG.19 valutazioni della commissione volte a favorire soggetti predeterminati</t>
  </si>
  <si>
    <t>RG.20 motivazione incongrua del provvedimento</t>
  </si>
  <si>
    <t>RG.21 mancato rispetto dell'ordine cronologico delle istanze</t>
  </si>
  <si>
    <t xml:space="preserve">RG.22 predisposizione di clausole contrattuali di contenuto vago o vessatorio </t>
  </si>
  <si>
    <t>RG.23 prescrizioni del bando e delle clausole contrattuali finalizzate ad agevolare determinati concorrenti</t>
  </si>
  <si>
    <t>RG.24 determinazione falsata del valore stimato del contratto al fine di favorire o sfavorire la partecipazione alla gara</t>
  </si>
  <si>
    <t>RG.24 asimmetrie informative a favore di alcuni concorrenti</t>
  </si>
  <si>
    <t>RG.25 applicazione distorta dei criteri di aggiudicazione della gara</t>
  </si>
  <si>
    <t>RG.26 omissione o alterazione dei controlli al fine di favorire un aggiudicatario privo dei requisiti</t>
  </si>
  <si>
    <t>RG.27 alterazione dei contenuti delle verifiche per escludere l'aggiudicatario e favorire i concorrenti che seguono in graduatoria</t>
  </si>
  <si>
    <t>RL.01 motivazione incongrua del provvedimento</t>
  </si>
  <si>
    <t>RL.02 disparità di trattamento per valutazioni di casi analoghi</t>
  </si>
  <si>
    <t>RL.03 mancato rispetto dell'ordine cronologico delle istanze</t>
  </si>
  <si>
    <t>RL.04 richiesta pretestuosa di ulteriori elementi istruttori</t>
  </si>
  <si>
    <t>RL.05 sussistenza di rapporto di parentela, affinità o abituale frequentazione tra i soggetti con potere ispettivo o compiti di valutazione e i soggetti verificati</t>
  </si>
  <si>
    <t>RL.06 rilascio attestazioni, certificazioni o autorizzazioni false</t>
  </si>
  <si>
    <t>RL.07 mancata o insufficiente verifica della completezza della documentazione presentata</t>
  </si>
  <si>
    <t>RL.08 mancata o insufficiente verifica della coerenza della documentazione presentata</t>
  </si>
  <si>
    <t>RL.09 assenza della necessaria indipendenza del decisore in situazioni, anche solo apparenti, di conflitto di interesse</t>
  </si>
  <si>
    <t>RL.10 omissione dell'applicazione di sanzioni dovute</t>
  </si>
  <si>
    <t>Questo elenco è collegato ai fogli "SR" per l'analisi e valutazione del rischio</t>
  </si>
  <si>
    <t>M) Governance e Compliance (Pianificazione, programmazione e controllo, audit, anticorruzione, trasparenza, gestione e valutazione delle performance…)</t>
  </si>
  <si>
    <t>N) Promozione e sviluppo dei servizi camerali</t>
  </si>
  <si>
    <t>L) Gestione rapporti con società partecipate</t>
  </si>
  <si>
    <t>RN.01</t>
  </si>
  <si>
    <t>Scheda rischio AREA N</t>
  </si>
  <si>
    <t xml:space="preserve">RH.01 sussistenza di rapporto di parentela, affinità o abituale frequentazione tra i soggetti con potere decisionale </t>
  </si>
  <si>
    <t>AREE DI RISCHIO (e relativi processi)</t>
  </si>
  <si>
    <t>B1.1 Gestione del personale &gt; B1.1.3 Trattamento economico del personale &gt; B1.1.3.3 Gestione buoni mensa</t>
  </si>
  <si>
    <t>B1.1.1.2 Assegnazione e rinnovo incarichi
dirigenziali, Posizioni Organizzative</t>
  </si>
  <si>
    <t>B1.1.1.3 Attivazione forme di lavoro flessibili
/atipiche di lavoro (compresi i tirocinanti)</t>
  </si>
  <si>
    <t xml:space="preserve">B1.1 Gestione del personale &gt; B1.1.2 Trattamento giuridico del personale &gt; B1.1.2.3 Determinazione trattamenti accessori (fondo del personale dirigenziale e non)
</t>
  </si>
  <si>
    <t>C2.7 Servizi di composizione delle controversie e delle situazioni di crisi &gt; C2.7.3 Servizi di composizione delle crisi &gt; C2.7.3.1 Servizi di gestione preventiva e stragiudiziale delle crisi d'impresa attraverso l'istituzione di Organismi per la Composizione assistita delle crisi da sovraindebitamento e per la liquidazione del patrimonio (OCC)</t>
  </si>
  <si>
    <t>RPCT</t>
  </si>
  <si>
    <t>Attuazione della misura</t>
  </si>
  <si>
    <t>continuo</t>
  </si>
  <si>
    <t>O</t>
  </si>
  <si>
    <t>B2.1 Acquisti &gt; B2.1.1 Acquisti beni e servizi &gt; B2.1.1.4 Verifiche corretta esecuzione servizi e collaudi</t>
  </si>
  <si>
    <t>B2.1 Acquisti &gt; B2.1.1 Acquisti beni e servizi &gt; B2.1.1.5 Supporto alle aree per l'acquisto di beni e servizi</t>
  </si>
  <si>
    <t>B2.1 Acquisti &gt; B2.1.1 Acquisti beni e servizi &gt; B2.1.1.6 Magazzino</t>
  </si>
  <si>
    <t>B2.1 Acquisti &gt; B2.1.1 Acquisti beni e servizi &gt; B2.1.1.7 Acquisti con cassa economale (o minute spese)</t>
  </si>
  <si>
    <t xml:space="preserve">B2.2 Patrimonio e servizi di sede &gt; B2.2.2 Servizi di sede e patrimonio immobiliare &gt; B2.2.2.1 Manutenzione patrimonio immobiliare: gestione
contratti di manutenzione, attivazione interventi di manutenzione in economia
</t>
  </si>
  <si>
    <t xml:space="preserve">B3.1 Diritto Annuale &gt; B3.1.1 Incasso diritto annuale e gestione ruoli &gt; B3.1.1.3 Gestione dei ruoli esattoriali da diritto annuale e delle
istanze di sgravio
</t>
  </si>
  <si>
    <t>B3.1 Diritto Annuale &gt;B3.1.1 Incasso diritto annuale e gestione ruoli &gt; B3.1.1.5 Rateizzazione degli importi iscritti a ruolo</t>
  </si>
  <si>
    <t xml:space="preserve">D1.2 Servizi certificativi per l’export &gt; D1.2.1 Servizi certificativi per l'export &gt; Rilascio documenti doganali, certificati d’origine, codici e documenti per l’esportazione (visti, attestati, ecc.)
</t>
  </si>
  <si>
    <t xml:space="preserve">D3.1 Iniziative a sostegno dei settori del Turismo e della Cultura &gt; D3.1.2 Realizzazione di progetti istituzionali per lo sviluppo dell'industria del turismo e dei beni culturali e la valorizzazione delle eccellenze produttive in ottica di marketing territoriale &gt; D3.1.2.3 Programmazione, gestione ed erogazione di contributi e altre forme di sostegno finanziario alle imprese per la realizzazione di interventi nell'ambito del turismo e dei beni culturali
</t>
  </si>
  <si>
    <t>C2.5 Metrologia legale &gt; C2.5.2 Gestione controlli casuali e in contraddittorio &gt; Controlli casuali e in contraddittoria su strumenti in servizio</t>
  </si>
  <si>
    <t>C2.5 Metrologia legale &gt; C2.5.3 Formazione e tenuta elenco titolari di strumenti di misura &gt; C2.5.3.1 Gestione dell'elenco dei titolari di strumenti di misura (anche ex utenti metrici)</t>
  </si>
  <si>
    <t>C2.5 Metrologia legale &gt; C2.5.4 Rilascio e tenuta del libretto metrologico telematico &gt; C2.5.4.1 Rilascio e tenuta del libretto metrologico telematico per strumenti di misura in servizio</t>
  </si>
  <si>
    <t xml:space="preserve">C2.5 Metrologia legale &gt; C2.5.5 Vigilanza su strumenti immessi sul mercato, preimballaggi e strumenti in servizio verificati dai laboratori &gt; Vigilanza su strumenti immessi sul mercato e in servizio e vigilanza su imballaggi
</t>
  </si>
  <si>
    <t>C2.5 Metrologia legale &gt; C2.5.6 Attività connesse alle autorizzazioni dei centri tecnici per tachigrafi analogici e digitali &gt; Verifiche ispettive per l’accertamento dei requisiti di autorizzazione dei centri tecnici e la successiva sorveglianza</t>
  </si>
  <si>
    <t xml:space="preserve">C2.5 Metrologia legale &gt; C2.5.8 Servizi di certificazione connesse agli strumenti NAWI &gt; C2.5.8.1 Iscrizione, modifica e cancellazione degli
assegnatari dal Registro degli assegnatari. Diritti di saggio e marchio
</t>
  </si>
  <si>
    <t>C2.5 Metrologia legale &gt; C2.5.9 Concessione marchi di identificazione dei metalli preziosi &gt; Gestione delle procedure di concessione e rinnovo dei marchi di identificazione dei metalli preziosi (istruttoria, distribuzione punzoni, ecc.)</t>
  </si>
  <si>
    <t xml:space="preserve">C2.5 Metrologia legale &gt; C2.5.10 Vigilanza su marchi concessi &gt; C2.5.10.1 Gestione procedure di verifica ispettiva presso la sede dell'assegnatario
</t>
  </si>
  <si>
    <t>C2.6 Registro Nazionale dei Protesti &gt; C2.6.1 Aggiornamento Registro Protesti su istanza di parte &gt; C2.6.1.1 Cancellazione protesti dal Registro su istanza di parte</t>
  </si>
  <si>
    <t>C2.6 Registro Nazionale dei Protesti &gt; C2.6.2 Servizi informativi sul Registro Protesti &gt; C2.6.2.1 Pubblicazione dell’Elenco Ufficiale dei protesti cambiari</t>
  </si>
  <si>
    <t xml:space="preserve">C2.7 Servizi di composizione delle controversie e delle situazioni di crisi &gt; C2.7.2 Servizi di mediazione e conciliazione domestica e internazionale &gt; Servizi di mediazione e conciliazione domestica e internazionale
</t>
  </si>
  <si>
    <t xml:space="preserve">D2.2 Servizi connessi all’Agenda Digitale &gt; D2.2.1 Servizi connessi all'Agenda Digitale e altri servizi digitali &gt; Rilascio, rinnovo e sostituzione carte tachigrafiche
</t>
  </si>
  <si>
    <t xml:space="preserve">C1.1 Gestione del Registro delle Imprese, Albi ed Elenchi &gt; C1.1.8 Gestione sanzioni amministrative Registro Imprese/REA, albi e ruoli ex L.
689/81 &gt; Emissioni di ordinanze, audizione di interessati, e gestione ruoli, contenziosi e istanze di sgravio a seguito di accertamento delle violazioni del Registro Imprese/REA
</t>
  </si>
  <si>
    <t xml:space="preserve">C2.3 Informazione, vigilanza e controllo su sicurezza e conformità dei prodotti &gt; Attività di vigilanza in materia di conformità e sicurezza prodotti e vigilanza su specifici settori (es. intermediazione immobiliare, laboratori per le attività connesse alla materia)
</t>
  </si>
  <si>
    <t xml:space="preserve">C2.4 Sanzioni Amministrative &gt; C2.4.1 Gestione sanzioni amministrative ex L. 689/81 &gt; Emissione ordinanze, audizione interessati e gestione ruoli, contenziosi e istanzi di sgravio a seguito dell’accertamento di violazioni da parte di organi di controllo (Gdf, Polizia, CC, ecc.) per la violazione di norme in materia di sicurezza e conformità prodotti e contratti
</t>
  </si>
  <si>
    <t xml:space="preserve">D5.3 Pratiche ambientali e tenuta registri materia ambientale &gt; D5.3.1 Pratiche ed adempimenti ambientali &gt; Pratiche di iscrizione/ modifica/ cancellazione in Registri ambientali: RAEE, Produttori di pile e accumulatori, Registro Gas Fluorurati (compresa assistenza informativa a compilazione/ invio pratiche e gestione sospensioni, errori), raccolta MUD, rilascio dispositivi SISTRI
</t>
  </si>
  <si>
    <t xml:space="preserve">C1.1 Gestione del Registro delle Imprese, Albi ed Elenchi &gt; C1.1.1 Istruttoria pratiche su istanza di parte e aggiornamento Registro Imprese, REA, AA &gt; C1.1.1.1 Pratiche telematiche e a sportello di iscrizione / modifica / cancellazione (su istanza) al RI/ REA/ AA ivi compresa l'assistenza informativa (pratiche sospese, errori visure, solleciti, ecc.) a sportello e a distanza (web, mail, tel)
</t>
  </si>
  <si>
    <t xml:space="preserve">C1.1 Gestione del Registro delle Imprese, Albi ed Elenchi &gt; C1.1.1 Istruttoria pratiche su istanza di parte e aggiornamento Registro Imprese, REA, AA &gt; C1.1.1.3 Verifica di legittimità, regolarità, possesso dei requisiti per l’esercizio di attività imprenditoriali regolamentate e controllo a campione delle autocertificazioni e delle dichiarazioni sostitutive di atto notorio e assegnazione qualifiche
</t>
  </si>
  <si>
    <t xml:space="preserve">C1.1 Gestione del Registro delle Imprese, Albi ed Elenchi &gt; C1.1.1 Istruttoria pratiche su istanza di parte e aggiornamento Registro Imprese, REA, AA &gt; C1.1.1.4 Adempimenti procedure concorsuali/curatori fallimentari
</t>
  </si>
  <si>
    <t xml:space="preserve">C1.1 Gestione del Registro delle Imprese, Albi ed Elenchi &gt; C1.1.7 Accertamenti, iscrizioni, cancellazioni e altre pratiche di ufficio &gt; C1.1.7.1 Accertamento violazioni amministrative RI (in favore dell'Erario), REA e AIA (in favore della CCIAA)
</t>
  </si>
  <si>
    <t xml:space="preserve">C1.1 Gestione del Registro delle Imprese, Albi ed Elenchi &gt; C1.1.7 Accertamenti, iscrizioni, cancellazioni e altre pratiche di ufficio &gt; C1.1.7.2 Iscrizioni, modifiche, cancellazioni e altre operazioni d'ufficio
</t>
  </si>
  <si>
    <t xml:space="preserve">	Unità Organizzativa Registro Imprese</t>
  </si>
  <si>
    <t xml:space="preserve">	Unità Organizzativa Registro Imprese; Unità Organizzativa Semplificazione Amministrativa</t>
  </si>
  <si>
    <t>C1.1 Gestione del Registro delle Imprese, Albi ed Elenchi &gt; C1.1.2 Procedure abilitative &gt; C1.1.2.1 Pratiche di Ruoli Periti ed esperti e Conducenti</t>
  </si>
  <si>
    <t xml:space="preserve">C1.1 Gestione del Registro delle Imprese, Albi ed Elenchi &gt; C1.1.2 Procedure abilitative &gt; C1.1.2.2 Esami di idoneità abilitanti per l’esercizio dell'attività (Agenti di Affari in Mediazione, Ruolo conducenti, ecc.)
</t>
  </si>
  <si>
    <t>Unità Organizzativa Semplificazione Amministrativa</t>
  </si>
  <si>
    <t>Unità Organizzativa  Presidenza e Relazioni con il territorio</t>
  </si>
  <si>
    <t>Unità Organizzative della Camera di Commercio</t>
  </si>
  <si>
    <t>di Caserta di afferenza dei processi descritti</t>
  </si>
  <si>
    <t>Unità Organizzativa Personale e Rapporti Sindacali</t>
  </si>
  <si>
    <t>Unità Organizzativa Affari Generali e Provveditorato</t>
  </si>
  <si>
    <t xml:space="preserve">B2.1 Acquisti &gt; B2.1.1 Acquisti beni e servizi &gt; B2.1.1.2 Predisposizione determine per l'acquisto di beni e servizi di uso comune
</t>
  </si>
  <si>
    <t xml:space="preserve">B2.1 Acquisti &gt; B2.1.1 Acquisti beni e servizi &gt; B2.1.1.3 Gestione gare e procedure MEPA per l'acquisto tramite mercato elettronico di beni e servizi
</t>
  </si>
  <si>
    <t xml:space="preserve">B2.1 Acquisti &gt; B2.1.1 Acquisti beni e servizi &gt; B2.1.1.1 Elenchi/albi fornitori: verifica possesso requisiti, predisposizione provvedimenti di iscrizione e revisioni periodiche
</t>
  </si>
  <si>
    <t xml:space="preserve">B1.1 Gestione del personale &gt; B1.1.1 Acquisizione del personale &gt; B1.1.1.1 Procedure di assunzione di personale a tempo indeterminato e determinato, selezioni interne
</t>
  </si>
  <si>
    <t xml:space="preserve">B1.1 Gestione del personale &gt; B1.1.1 Acquisizione del personale &gt; B1.1.1.2 Assegnazione e rinnovo incarichi dirigenziali, Posizioni Organizzative
</t>
  </si>
  <si>
    <t xml:space="preserve">B1.1 Gestione del personale &gt; B1.1.1 Acquisizione del personale &gt; B1.1.1.3 Attivazione forme di lavoro flessibili/atipiche di lavoro (compresi i tirocinanti)
</t>
  </si>
  <si>
    <t xml:space="preserve">B1.1 Gestione del personale &gt; B1.1.3 Trattamento economico del personale &gt; B1.1.3.4 Gestione missioni (rimborso spese di viaggio per dipendenti e per i partecipanti agli organi camerali)
</t>
  </si>
  <si>
    <t>Unità Organizzativa Attività Sanzionatoria, Marchi</t>
  </si>
  <si>
    <t>Unità Organizzativa Regolazione del Mercato</t>
  </si>
  <si>
    <t>Unità Organizzativa Bilancio, Contabilità e Diritto Annuale</t>
  </si>
  <si>
    <t>Unità Organizzativa Promozione</t>
  </si>
  <si>
    <t xml:space="preserve"> </t>
  </si>
  <si>
    <t xml:space="preserve">B1.1.3.3 Gestione buoni mensa
</t>
  </si>
  <si>
    <t>B1.1.3.4 Gestione missioni (rimborso spese di viaggio per dipendenti e per i partecipanti agli organi camerali)</t>
  </si>
  <si>
    <t>m) uso improprio o distorto della discrezionalità</t>
  </si>
  <si>
    <t>U</t>
  </si>
  <si>
    <t>Responsabile del procedimento - Unità Organizzativa Personale e Rapporti Sindacali</t>
  </si>
  <si>
    <t>Responsabile del procedimento - Unità Organizzativa Affari Generali e Provveditorato</t>
  </si>
  <si>
    <t>n) manipolazione o utilizzo improprio delle informazioni o della documentazione</t>
  </si>
  <si>
    <t>MO10 - sistemi di tutela del dipendente che effettua segnalazioni di llecito (cd. whistleblower)</t>
  </si>
  <si>
    <t xml:space="preserve">C1.1.8 Gestione sanzioni amministrative Registro Imprese/REA, albi e ruoli ex L.
689/81 &gt; Emissioni di ordinanze, audizione di interessati, e gestione ruoli, contenziosi e istanze di sgravio a seguito di accertamento delle violazioni del Registro Imprese/REA
</t>
  </si>
  <si>
    <t>C2.3 Informazione, vigilanza e controllo su sicurezza e conformità dei prodotti &gt; Attività di vigilanza in materia di conformità e sicurezza prodotti e vigilanza su specifici settori (es. intermediazione immobiliare, laboratori per le attività connesse alla materia)</t>
  </si>
  <si>
    <t>C2.4.1 Gestione sanzioni amministrative ex L. 689/81 &gt; Emissione ordinanze, audizione interessati e gestione ruoli, contenziosi e istanzi di sgravio a seguito dell’accertamento di violazioni da parte di organi di controllo (Gdf, Polizia, CC, ecc.) per la violazione di norme in materia di sicurezza e conformità prodotti e contratti</t>
  </si>
  <si>
    <t xml:space="preserve">D5.3.1 Pratiche ed adempimenti ambientali &gt; Pratiche di iscrizione/ modifica/ cancellazione in Registri ambientali: RAEE, Produttori di pile e accumulatori, Registro Gas Fluorurati (compresa assistenza informativa a compilazione/ invio pratiche e gestione sospensioni, errori), raccolta MUD, rilascio dispositivi SISTRI
</t>
  </si>
  <si>
    <t xml:space="preserve"> C1.1.7.1 Accertamento violazioni amministrative RI (in favore dell'Erario), REA e AIA (in favore della CCIAA)
</t>
  </si>
  <si>
    <t xml:space="preserve">C1.1.7.2 Iscrizioni, modifiche, cancellazioni e altre operazioni d'ufficio
</t>
  </si>
  <si>
    <t>D2.2.1 Servizi connessi all'Agenda Digitale e altri servizi digitali &gt; Rilascio, rinnovo e sostituzione carte tachigrafiche</t>
  </si>
  <si>
    <t xml:space="preserve">D1.2.1 Servizi certificativi per l'export &gt; Rilascio documenti doganali, certificati d’origine, codici e documenti per l’esportazione (visti, attestati, ecc.)
</t>
  </si>
  <si>
    <t>C2.6.1.1 Cancellazione protesti dal Registro su istanza di parte</t>
  </si>
  <si>
    <t xml:space="preserve">C2.5 Metrologia legale &gt; C2.5.1 Verifiche prime e verifiche periodiche su strumenti nazionali &gt; C2.5.1.1 Verifiche prime e periodiche su strumenti nazionali </t>
  </si>
  <si>
    <t xml:space="preserve">C2.5.1.1 Verifiche prime e periodiche su strumenti nazionali </t>
  </si>
  <si>
    <t>Responsabile del procedimento - Unità Organizzativa Regolazione del Mercato</t>
  </si>
  <si>
    <t>C2.5.2 Gestione controlli casuali e in contraddittorio &gt; Controlli casuali e in contraddittoria su strumenti in servizio</t>
  </si>
  <si>
    <t>C2.5.3.1 Gestione dell'elenco dei titolari di strumenti di misura (anche ex utenti metrici)</t>
  </si>
  <si>
    <t>C2.5.4.1 Rilascio e tenuta del libretto metrologico telematico per strumenti di misura in servizio</t>
  </si>
  <si>
    <t>C2.5.6 Attività connesse alle autorizzazioni dei centri tecnici per tachigrafi analogici e digitali &gt; Verifiche ispettive per l’accertamento dei requisiti di autorizzazione dei centri tecnici e la successiva sorveglianza</t>
  </si>
  <si>
    <t>C2.5.5 Vigilanza su strumenti immessi sul mercato, preimballaggi e strumenti in servizio verificati dai laboratori &gt; Vigilanza su strumenti immessi sul mercato e in servizio e vigilanza su imballaggi</t>
  </si>
  <si>
    <t xml:space="preserve"> C2.5.8.1 Iscrizione, modifica e cancellazione degli
assegnatari dal Registro degli assegnatari. Diritti di saggio e marchio</t>
  </si>
  <si>
    <t>C2.5.9 Concessione marchi di identificazione dei metalli preziosi &gt; Gestione delle procedure di concessione e rinnovo dei marchi di identificazione dei metalli preziosi (istruttoria, distribuzione punzoni, ecc.)</t>
  </si>
  <si>
    <t>C2.5.10.1 Gestione procedure di verifica ispettiva presso la sede dell'assegnatario</t>
  </si>
  <si>
    <t xml:space="preserve">C2.7.2 Servizi di mediazione e conciliazione domestica e internazionale &gt; Servizi di mediazione e conciliazione domestica e internazionale
</t>
  </si>
  <si>
    <t>Responabile del procedimento - Unità Organizzativa  Presidenza e Relazioni con il territorio</t>
  </si>
  <si>
    <t xml:space="preserve">B2.2 Patrimonio e servizi di sede &gt; B2.2.2 Servizi di sede e patrimonio immobiliare &gt; B2.2.2.3 Esecuzione contratti di pulizia, custodia e sorveglianza
</t>
  </si>
  <si>
    <t xml:space="preserve">B3.1.1.3 Gestione dei ruoli esattoriali da diritto annuale e delle istanze di sgravio
</t>
  </si>
  <si>
    <t>Responsabile del procedimento - Unità Organizzativa Bilancio, Contabilità e Diritto Annuale</t>
  </si>
  <si>
    <t>Responsabile del procedimento - Unità Organizzativa Promozione</t>
  </si>
  <si>
    <t>Responsabile del procedimento - Unità Organizzativa Attività Sanzionatoria, Marchi</t>
  </si>
  <si>
    <t>Responsabile del procedimento - U.O. Registro Imprese; U.O. Semplificazione Amministrativa</t>
  </si>
  <si>
    <t>Responsabile del procedimento -  Unità Organizzativa Registro Imprese</t>
  </si>
  <si>
    <t xml:space="preserve"> Responsabile del procedimento - Unità Organizzativa Registro Imprese</t>
  </si>
  <si>
    <t>Responsabile del procedimento - Unità Organizzativa Semplificazione Amministrativa</t>
  </si>
  <si>
    <t>o) conflitto di interessi</t>
  </si>
  <si>
    <t>n) pilotamento delle procedure</t>
  </si>
  <si>
    <r>
      <t xml:space="preserve">MOTIVAZIONE DELLA VALUTAZIONE DEL RISCHIO: </t>
    </r>
    <r>
      <rPr>
        <sz val="10"/>
        <color theme="1"/>
        <rFont val="Calibri"/>
        <family val="2"/>
        <scheme val="minor"/>
      </rPr>
      <t>Con riferimento a tale processo, il grado di rischio risulta MEDIO poiché, considerati i rischi individuati e i fattori abilitanti, si tratta di un processo complesso, nel quale sono presenti interessi economici, elevata discrezionalità e impatti significativi sull'immagine della Camera. La Camera adotta opportune misure in fasi caratteristiche del processo analizzato, seguendone le specificità.</t>
    </r>
  </si>
  <si>
    <r>
      <t xml:space="preserve">MOTIVAZIONE DELLA VALUTAZIONE DEL RISCHIO: </t>
    </r>
    <r>
      <rPr>
        <sz val="10"/>
        <color theme="1"/>
        <rFont val="Calibri"/>
        <family val="2"/>
        <scheme val="minor"/>
      </rPr>
      <t xml:space="preserve">Con riferimento a tale processo, il grado di rischio risulta BASSO poiché, considerati i rischi individuati e i fattori abilitanti, si tratta di un processo che - in considerazione delle diverse architetture procedimentali - non si ritiene possa facilmente generare criticità.  La Camera adotta opportune misure in fasi caratteristiche del processo analizzato, seguendone le specificità. </t>
    </r>
  </si>
  <si>
    <r>
      <t xml:space="preserve">MOTIVAZIONE DELLA VALUTAZIONE DEL RISCHIO: </t>
    </r>
    <r>
      <rPr>
        <sz val="10"/>
        <color theme="1"/>
        <rFont val="Calibri"/>
        <family val="2"/>
        <scheme val="minor"/>
      </rPr>
      <t xml:space="preserve">Con riferimento a tale processo, il grado di rischio risulta MEDIO poiché, considerati i rischi individuati e i fattori abilitanti, si tratta di un processo complesso, nel quale sono presenti interessi economici, elevata discrezionalità e impatti significativi sull'immagine della Camera. La Camera adotta opportune misure in fasi caratteristiche del processo analizzato, seguendone le specificità. </t>
    </r>
  </si>
  <si>
    <t>RG.28 disparità di trattamento per valutazione di casi analoghi</t>
  </si>
  <si>
    <t>RG.29 inadeguato controllo di conformità del prodotto/servizio rispetto ai requisiti stabiliti</t>
  </si>
  <si>
    <t>RG.30 elusione delle regole del procedimento per agevolare un particolare soggetto</t>
  </si>
  <si>
    <t>RG.17 sussistenza di rapporto di parentela, affinità o abituale frequentazione tra i soggetti con potere decisionale o compiti di valutazione e i candidati/richiedenti</t>
  </si>
  <si>
    <t>RC.12 ritardo negli adempimenti</t>
  </si>
  <si>
    <t>Responsabile del procedimento - Unità Organizzativa Registro Imprese</t>
  </si>
  <si>
    <t>RC.13 alterazione dei dati dell'elenco</t>
  </si>
  <si>
    <r>
      <t xml:space="preserve">MOTIVAZIONE DELLA VALUTAZIONE DEL RISCHIO: </t>
    </r>
    <r>
      <rPr>
        <sz val="10"/>
        <color theme="1"/>
        <rFont val="Calibri"/>
        <family val="2"/>
        <scheme val="minor"/>
      </rPr>
      <t xml:space="preserve">Con riferimento a tale processo, il grado di rischio risulta BASSO poiché, considerati i rischi individuati e i fattori abilitanti, si tratta di un processo che - in considerazione delle diverse architetture procedimentali - non si ritiene possa facilmente generare criticità. La Camera adotta opportune misure in fasi caratteristiche del processo analizzato, seguendone le specificità.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</si>
</sst>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quot;$&quot;* #,##0.00_);_(&quot;$&quot;* \(#,##0.00\);_(&quot;$&quot;* &quot;-&quot;??_);_(@_)"/>
  </numFmts>
  <fonts count="87" x14ac:knownFonts="1">
    <font>
      <sz val="10"/>
      <name val="Arial"/>
    </font>
    <font>
      <sz val="10"/>
      <color theme="1"/>
      <name val="Calibri"/>
      <family val="2"/>
    </font>
    <font>
      <sz val="10"/>
      <color theme="1"/>
      <name val="Calibri"/>
      <family val="2"/>
    </font>
    <font>
      <sz val="11"/>
      <color theme="1"/>
      <name val="Calibri"/>
      <family val="2"/>
      <scheme val="minor"/>
    </font>
    <font>
      <sz val="10"/>
      <color theme="1"/>
      <name val="Calibri"/>
      <family val="2"/>
    </font>
    <font>
      <sz val="11"/>
      <color theme="1"/>
      <name val="Calibri"/>
      <family val="2"/>
      <scheme val="minor"/>
    </font>
    <font>
      <sz val="10"/>
      <color theme="1"/>
      <name val="Calibri"/>
      <family val="2"/>
    </font>
    <font>
      <b/>
      <sz val="12"/>
      <name val="Arial"/>
      <family val="2"/>
    </font>
    <font>
      <sz val="10"/>
      <name val="Arial"/>
      <family val="2"/>
    </font>
    <font>
      <sz val="12"/>
      <color theme="1"/>
      <name val="Calibri"/>
      <family val="2"/>
      <scheme val="minor"/>
    </font>
    <font>
      <sz val="10"/>
      <name val="Arial"/>
      <family val="2"/>
    </font>
    <font>
      <b/>
      <sz val="12"/>
      <color theme="1"/>
      <name val="Calibri"/>
      <family val="2"/>
      <scheme val="minor"/>
    </font>
    <font>
      <sz val="12"/>
      <name val="Calibri"/>
      <family val="2"/>
      <scheme val="minor"/>
    </font>
    <font>
      <b/>
      <sz val="16"/>
      <color theme="1"/>
      <name val="Calibri"/>
      <family val="2"/>
      <scheme val="minor"/>
    </font>
    <font>
      <b/>
      <sz val="16"/>
      <color theme="0"/>
      <name val="Calibri"/>
      <family val="2"/>
      <scheme val="minor"/>
    </font>
    <font>
      <sz val="12"/>
      <color theme="0"/>
      <name val="Calibri"/>
      <family val="2"/>
      <scheme val="minor"/>
    </font>
    <font>
      <sz val="10"/>
      <color theme="1"/>
      <name val="Calibri"/>
      <family val="2"/>
      <scheme val="minor"/>
    </font>
    <font>
      <b/>
      <sz val="12"/>
      <name val="Calibri"/>
      <family val="2"/>
      <scheme val="minor"/>
    </font>
    <font>
      <sz val="10"/>
      <name val="Calibri"/>
      <family val="2"/>
      <scheme val="minor"/>
    </font>
    <font>
      <sz val="11"/>
      <name val="Calibri"/>
      <family val="2"/>
      <scheme val="minor"/>
    </font>
    <font>
      <b/>
      <sz val="10"/>
      <name val="Calibri"/>
      <family val="2"/>
      <scheme val="minor"/>
    </font>
    <font>
      <sz val="11"/>
      <color indexed="8"/>
      <name val="Calibri"/>
      <family val="2"/>
    </font>
    <font>
      <b/>
      <sz val="9"/>
      <color indexed="81"/>
      <name val="Tahoma"/>
      <family val="2"/>
    </font>
    <font>
      <sz val="9"/>
      <color indexed="81"/>
      <name val="Tahoma"/>
      <family val="2"/>
    </font>
    <font>
      <sz val="12"/>
      <color rgb="FF000000"/>
      <name val="Calibri"/>
      <family val="2"/>
      <scheme val="minor"/>
    </font>
    <font>
      <sz val="8"/>
      <name val="Arial"/>
      <family val="2"/>
    </font>
    <font>
      <b/>
      <sz val="10"/>
      <color theme="0"/>
      <name val="Calibri"/>
      <family val="2"/>
      <scheme val="minor"/>
    </font>
    <font>
      <b/>
      <sz val="10"/>
      <color theme="1"/>
      <name val="Calibri"/>
      <family val="2"/>
      <scheme val="minor"/>
    </font>
    <font>
      <sz val="9"/>
      <name val="Calibri"/>
      <family val="2"/>
      <scheme val="minor"/>
    </font>
    <font>
      <sz val="10"/>
      <color rgb="FFFF0000"/>
      <name val="Calibri"/>
      <family val="2"/>
      <scheme val="minor"/>
    </font>
    <font>
      <b/>
      <sz val="12"/>
      <color theme="0"/>
      <name val="Calibri"/>
      <family val="2"/>
      <scheme val="minor"/>
    </font>
    <font>
      <i/>
      <sz val="10"/>
      <color theme="1"/>
      <name val="Calibri"/>
      <family val="2"/>
      <scheme val="minor"/>
    </font>
    <font>
      <sz val="10"/>
      <color theme="0"/>
      <name val="Calibri"/>
      <family val="2"/>
      <scheme val="minor"/>
    </font>
    <font>
      <i/>
      <sz val="10"/>
      <name val="Arial"/>
      <family val="2"/>
    </font>
    <font>
      <b/>
      <sz val="8"/>
      <name val="Calibri"/>
      <family val="2"/>
      <scheme val="minor"/>
    </font>
    <font>
      <sz val="10"/>
      <name val="Calibri"/>
      <family val="2"/>
    </font>
    <font>
      <sz val="8"/>
      <name val="Arial"/>
      <family val="2"/>
    </font>
    <font>
      <sz val="16"/>
      <color rgb="FFFFFFFF"/>
      <name val="Arial"/>
      <family val="2"/>
    </font>
    <font>
      <sz val="18"/>
      <name val="Arial"/>
      <family val="2"/>
    </font>
    <font>
      <b/>
      <sz val="14"/>
      <color rgb="FFFF0000"/>
      <name val="Calibri"/>
      <family val="2"/>
    </font>
    <font>
      <sz val="14"/>
      <color rgb="FF000000"/>
      <name val="Calibri"/>
      <family val="2"/>
    </font>
    <font>
      <sz val="14"/>
      <color rgb="FFFF0000"/>
      <name val="Calibri"/>
      <family val="2"/>
    </font>
    <font>
      <b/>
      <sz val="14"/>
      <color rgb="FF000000"/>
      <name val="Calibri"/>
      <family val="2"/>
    </font>
    <font>
      <b/>
      <sz val="9"/>
      <color theme="1"/>
      <name val="Calibri"/>
      <family val="2"/>
      <scheme val="minor"/>
    </font>
    <font>
      <sz val="12"/>
      <color theme="0" tint="-0.249977111117893"/>
      <name val="Calibri"/>
      <family val="2"/>
      <scheme val="minor"/>
    </font>
    <font>
      <sz val="16"/>
      <color theme="0"/>
      <name val="Arial"/>
      <family val="2"/>
    </font>
    <font>
      <sz val="8"/>
      <name val="Calibri"/>
      <family val="2"/>
      <scheme val="minor"/>
    </font>
    <font>
      <sz val="16"/>
      <color theme="0"/>
      <name val="Calibri"/>
      <family val="2"/>
      <scheme val="minor"/>
    </font>
    <font>
      <b/>
      <sz val="14"/>
      <color theme="0"/>
      <name val="Calibri"/>
      <family val="2"/>
      <scheme val="minor"/>
    </font>
    <font>
      <b/>
      <sz val="16"/>
      <name val="Calibri"/>
      <family val="2"/>
      <scheme val="minor"/>
    </font>
    <font>
      <b/>
      <sz val="20"/>
      <color theme="0"/>
      <name val="Calibri"/>
      <family val="2"/>
      <scheme val="minor"/>
    </font>
    <font>
      <sz val="10"/>
      <color rgb="FF000000"/>
      <name val="Calibri"/>
      <family val="2"/>
    </font>
    <font>
      <sz val="16"/>
      <color theme="1" tint="0.34998626667073579"/>
      <name val="Calibri"/>
      <family val="2"/>
      <scheme val="minor"/>
    </font>
    <font>
      <sz val="10"/>
      <name val="Arial"/>
      <family val="2"/>
    </font>
    <font>
      <sz val="10"/>
      <color rgb="FF000000"/>
      <name val="Calibri"/>
      <family val="2"/>
      <scheme val="minor"/>
    </font>
    <font>
      <b/>
      <sz val="10"/>
      <color rgb="FF000000"/>
      <name val="Calibri"/>
      <family val="2"/>
      <scheme val="minor"/>
    </font>
    <font>
      <i/>
      <sz val="10"/>
      <color rgb="FF000000"/>
      <name val="Calibri"/>
      <family val="2"/>
      <scheme val="minor"/>
    </font>
    <font>
      <i/>
      <sz val="10"/>
      <color rgb="FF000000"/>
      <name val="Calibri"/>
      <family val="2"/>
    </font>
    <font>
      <i/>
      <sz val="10"/>
      <name val="Calibri"/>
      <family val="2"/>
      <scheme val="minor"/>
    </font>
    <font>
      <b/>
      <sz val="10"/>
      <color theme="0" tint="-0.34998626667073579"/>
      <name val="Calibri"/>
      <family val="2"/>
      <scheme val="minor"/>
    </font>
    <font>
      <sz val="10"/>
      <color theme="0" tint="-0.34998626667073579"/>
      <name val="Calibri"/>
      <family val="2"/>
      <scheme val="minor"/>
    </font>
    <font>
      <b/>
      <sz val="11"/>
      <color theme="0"/>
      <name val="Calibri"/>
      <family val="2"/>
      <scheme val="minor"/>
    </font>
    <font>
      <sz val="14"/>
      <color theme="0"/>
      <name val="Calibri"/>
      <family val="2"/>
      <scheme val="minor"/>
    </font>
    <font>
      <sz val="10"/>
      <name val="Segoe UI"/>
      <family val="2"/>
    </font>
    <font>
      <sz val="9"/>
      <color theme="1" tint="0.14999847407452621"/>
      <name val="Segoe UI"/>
      <family val="2"/>
    </font>
    <font>
      <sz val="10"/>
      <color theme="1" tint="0.14999847407452621"/>
      <name val="Segoe UI"/>
      <family val="2"/>
    </font>
    <font>
      <sz val="11"/>
      <color theme="1"/>
      <name val="Segoe UI"/>
      <family val="2"/>
    </font>
    <font>
      <sz val="12"/>
      <color theme="1" tint="0.249977111117893"/>
      <name val="Segoe UI"/>
      <family val="2"/>
      <charset val="238"/>
    </font>
    <font>
      <sz val="12"/>
      <color theme="1" tint="0.249977111117893"/>
      <name val="Segoe UI"/>
      <family val="2"/>
    </font>
    <font>
      <sz val="20"/>
      <color theme="1"/>
      <name val="Calibri"/>
      <family val="2"/>
      <scheme val="minor"/>
    </font>
    <font>
      <u/>
      <sz val="11"/>
      <color theme="10"/>
      <name val="Calibri"/>
      <family val="2"/>
      <scheme val="minor"/>
    </font>
    <font>
      <u/>
      <sz val="12"/>
      <color theme="10"/>
      <name val="Segoe UI"/>
      <family val="2"/>
    </font>
    <font>
      <sz val="26"/>
      <color theme="2" tint="-0.749992370372631"/>
      <name val="Segoe UI Light"/>
      <family val="2"/>
    </font>
    <font>
      <sz val="14"/>
      <name val="Calibri"/>
      <family val="2"/>
      <scheme val="minor"/>
    </font>
    <font>
      <sz val="10"/>
      <name val="Arial"/>
      <family val="2"/>
      <charset val="1"/>
    </font>
    <font>
      <sz val="8"/>
      <color theme="0"/>
      <name val="Calibri"/>
      <family val="2"/>
      <scheme val="minor"/>
    </font>
    <font>
      <sz val="18"/>
      <name val="Calibri"/>
      <family val="2"/>
      <scheme val="minor"/>
    </font>
    <font>
      <sz val="14"/>
      <color rgb="FF000000"/>
      <name val="Calibri"/>
      <family val="2"/>
      <scheme val="minor"/>
    </font>
    <font>
      <sz val="16"/>
      <color rgb="FFFFFFFF"/>
      <name val="Calibri"/>
      <family val="2"/>
      <scheme val="minor"/>
    </font>
    <font>
      <b/>
      <sz val="18"/>
      <name val="Calibri"/>
      <family val="2"/>
      <scheme val="minor"/>
    </font>
    <font>
      <sz val="10"/>
      <color theme="0"/>
      <name val="Calibri"/>
      <family val="2"/>
    </font>
    <font>
      <b/>
      <sz val="11"/>
      <color theme="1"/>
      <name val="Calibri"/>
      <family val="2"/>
      <scheme val="minor"/>
    </font>
    <font>
      <b/>
      <sz val="12"/>
      <color theme="0"/>
      <name val="Arial"/>
    </font>
    <font>
      <b/>
      <sz val="12"/>
      <name val="Arial"/>
    </font>
    <font>
      <sz val="12"/>
      <name val="Arial"/>
      <family val="2"/>
    </font>
    <font>
      <sz val="12"/>
      <name val="Arial"/>
    </font>
    <font>
      <sz val="10"/>
      <color theme="0"/>
      <name val="Arial"/>
      <family val="2"/>
    </font>
  </fonts>
  <fills count="2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theme="1"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9" tint="0.39997558519241921"/>
        <bgColor indexed="64"/>
      </patternFill>
    </fill>
    <fill>
      <patternFill patternType="solid">
        <fgColor theme="0" tint="-0.14999847407452621"/>
        <bgColor theme="0" tint="-0.14999847407452621"/>
      </patternFill>
    </fill>
    <fill>
      <patternFill patternType="solid">
        <fgColor theme="1" tint="0.34998626667073579"/>
        <bgColor indexed="64"/>
      </patternFill>
    </fill>
    <fill>
      <patternFill patternType="solid">
        <fgColor rgb="FFFF0000"/>
        <bgColor theme="9"/>
      </patternFill>
    </fill>
    <fill>
      <patternFill patternType="solid">
        <fgColor theme="9" tint="0.39997558519241921"/>
        <bgColor theme="9"/>
      </patternFill>
    </fill>
    <fill>
      <patternFill patternType="solid">
        <fgColor rgb="FF00B050"/>
        <bgColor indexed="64"/>
      </patternFill>
    </fill>
    <fill>
      <patternFill patternType="solid">
        <fgColor theme="1"/>
        <bgColor indexed="64"/>
      </patternFill>
    </fill>
    <fill>
      <patternFill patternType="solid">
        <fgColor rgb="FFC00000"/>
        <bgColor indexed="64"/>
      </patternFill>
    </fill>
    <fill>
      <patternFill patternType="solid">
        <fgColor theme="1" tint="0.499984740745262"/>
        <bgColor indexed="64"/>
      </patternFill>
    </fill>
    <fill>
      <patternFill patternType="solid">
        <fgColor theme="1" tint="0.34998626667073579"/>
        <bgColor theme="9"/>
      </patternFill>
    </fill>
    <fill>
      <patternFill patternType="solid">
        <fgColor theme="1" tint="0.34998626667073579"/>
        <bgColor theme="9" tint="0.59999389629810485"/>
      </patternFill>
    </fill>
    <fill>
      <patternFill patternType="solid">
        <fgColor theme="1" tint="0.34998626667073579"/>
        <bgColor rgb="FF000000"/>
      </patternFill>
    </fill>
  </fills>
  <borders count="3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bottom style="thin">
        <color indexed="64"/>
      </bottom>
      <diagonal/>
    </border>
    <border>
      <left style="medium">
        <color indexed="64"/>
      </left>
      <right/>
      <top/>
      <bottom style="medium">
        <color indexed="64"/>
      </bottom>
      <diagonal/>
    </border>
    <border>
      <left/>
      <right/>
      <top style="medium">
        <color indexed="64"/>
      </top>
      <bottom/>
      <diagonal/>
    </border>
    <border>
      <left/>
      <right/>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thin">
        <color rgb="FF000000"/>
      </bottom>
      <diagonal/>
    </border>
    <border>
      <left style="thin">
        <color rgb="FF000000"/>
      </left>
      <right style="thin">
        <color rgb="FF000000"/>
      </right>
      <top/>
      <bottom/>
      <diagonal/>
    </border>
    <border>
      <left style="thin">
        <color theme="0"/>
      </left>
      <right/>
      <top style="thin">
        <color theme="0"/>
      </top>
      <bottom/>
      <diagonal/>
    </border>
    <border>
      <left/>
      <right/>
      <top style="medium">
        <color theme="1"/>
      </top>
      <bottom/>
      <diagonal/>
    </border>
    <border>
      <left/>
      <right/>
      <top style="thin">
        <color theme="0"/>
      </top>
      <bottom style="thin">
        <color theme="0"/>
      </bottom>
      <diagonal/>
    </border>
    <border>
      <left style="thin">
        <color auto="1"/>
      </left>
      <right/>
      <top/>
      <bottom style="thin">
        <color auto="1"/>
      </bottom>
      <diagonal/>
    </border>
    <border>
      <left style="thin">
        <color rgb="FF000000"/>
      </left>
      <right style="thin">
        <color rgb="FF000000"/>
      </right>
      <top/>
      <bottom style="thin">
        <color rgb="FF000000"/>
      </bottom>
      <diagonal/>
    </border>
    <border>
      <left/>
      <right style="thin">
        <color theme="0"/>
      </right>
      <top/>
      <bottom style="thick">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6" tint="0.39997558519241921"/>
      </top>
      <bottom style="thin">
        <color theme="6" tint="0.39997558519241921"/>
      </bottom>
      <diagonal/>
    </border>
    <border>
      <left/>
      <right/>
      <top style="thin">
        <color theme="6" tint="0.39997558519241921"/>
      </top>
      <bottom/>
      <diagonal/>
    </border>
    <border>
      <left/>
      <right/>
      <top style="thin">
        <color auto="1"/>
      </top>
      <bottom/>
      <diagonal/>
    </border>
    <border>
      <left/>
      <right/>
      <top style="thin">
        <color theme="0"/>
      </top>
      <bottom/>
      <diagonal/>
    </border>
    <border>
      <left/>
      <right/>
      <top/>
      <bottom style="thick">
        <color theme="0"/>
      </bottom>
      <diagonal/>
    </border>
    <border>
      <left style="thin">
        <color theme="6" tint="0.39997558519241921"/>
      </left>
      <right/>
      <top/>
      <bottom style="thin">
        <color theme="6" tint="0.39997558519241921"/>
      </bottom>
      <diagonal/>
    </border>
    <border>
      <left/>
      <right style="thin">
        <color auto="1"/>
      </right>
      <top style="thin">
        <color auto="1"/>
      </top>
      <bottom/>
      <diagonal/>
    </border>
    <border>
      <left/>
      <right/>
      <top/>
      <bottom style="thin">
        <color theme="6" tint="0.39997558519241921"/>
      </bottom>
      <diagonal/>
    </border>
    <border>
      <left/>
      <right style="thin">
        <color auto="1"/>
      </right>
      <top style="thin">
        <color theme="6" tint="0.39997558519241921"/>
      </top>
      <bottom style="thin">
        <color theme="6" tint="0.39997558519241921"/>
      </bottom>
      <diagonal/>
    </border>
    <border>
      <left style="medium">
        <color indexed="64"/>
      </left>
      <right style="medium">
        <color indexed="64"/>
      </right>
      <top style="medium">
        <color indexed="64"/>
      </top>
      <bottom/>
      <diagonal/>
    </border>
  </borders>
  <cellStyleXfs count="21">
    <xf numFmtId="0" fontId="0" fillId="0" borderId="0"/>
    <xf numFmtId="0" fontId="8" fillId="0" borderId="0"/>
    <xf numFmtId="0" fontId="9" fillId="0" borderId="0"/>
    <xf numFmtId="0" fontId="10" fillId="0" borderId="0"/>
    <xf numFmtId="0" fontId="6" fillId="0" borderId="0"/>
    <xf numFmtId="0" fontId="21" fillId="0" borderId="0" applyBorder="0" applyProtection="0"/>
    <xf numFmtId="0" fontId="5" fillId="0" borderId="0"/>
    <xf numFmtId="0" fontId="4" fillId="0" borderId="0"/>
    <xf numFmtId="0" fontId="3" fillId="0" borderId="0"/>
    <xf numFmtId="0" fontId="21"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53" fillId="0" borderId="0" applyFont="0" applyFill="0" applyBorder="0" applyAlignment="0" applyProtection="0"/>
    <xf numFmtId="0" fontId="70" fillId="0" borderId="0" applyNumberFormat="0" applyFill="0" applyBorder="0" applyAlignment="0" applyProtection="0"/>
    <xf numFmtId="164" fontId="3" fillId="0" borderId="0" applyFont="0" applyFill="0" applyBorder="0" applyAlignment="0" applyProtection="0"/>
    <xf numFmtId="0" fontId="1" fillId="0" borderId="0"/>
    <xf numFmtId="0" fontId="21" fillId="0" borderId="0"/>
    <xf numFmtId="0" fontId="74" fillId="0" borderId="0"/>
  </cellStyleXfs>
  <cellXfs count="258">
    <xf numFmtId="0" fontId="0" fillId="0" borderId="0" xfId="0"/>
    <xf numFmtId="0" fontId="0" fillId="0" borderId="0" xfId="0" applyAlignment="1">
      <alignment vertical="center"/>
    </xf>
    <xf numFmtId="0" fontId="18" fillId="0" borderId="0" xfId="0" applyFont="1"/>
    <xf numFmtId="0" fontId="18" fillId="0" borderId="0" xfId="0" applyFont="1" applyAlignment="1">
      <alignment vertical="center" wrapText="1"/>
    </xf>
    <xf numFmtId="0" fontId="8" fillId="0" borderId="0" xfId="0" applyFont="1" applyAlignment="1">
      <alignment horizontal="left" vertical="top" wrapText="1"/>
    </xf>
    <xf numFmtId="0" fontId="0" fillId="0" borderId="0" xfId="0" applyAlignment="1">
      <alignment vertical="top"/>
    </xf>
    <xf numFmtId="0" fontId="7" fillId="0" borderId="0" xfId="0" applyFont="1" applyAlignment="1">
      <alignment horizontal="left" vertical="top" wrapText="1"/>
    </xf>
    <xf numFmtId="0" fontId="18" fillId="0" borderId="0" xfId="0" applyFont="1" applyFill="1" applyAlignment="1">
      <alignment vertical="top"/>
    </xf>
    <xf numFmtId="0" fontId="16" fillId="11" borderId="0" xfId="0" applyFont="1" applyFill="1" applyAlignment="1">
      <alignment vertical="top" wrapText="1"/>
    </xf>
    <xf numFmtId="0" fontId="16" fillId="0" borderId="0" xfId="0" applyFont="1" applyAlignment="1">
      <alignment vertical="top" wrapText="1"/>
    </xf>
    <xf numFmtId="0" fontId="18" fillId="4" borderId="0" xfId="0" applyFont="1" applyFill="1" applyAlignment="1">
      <alignment horizontal="left" vertical="top" wrapText="1"/>
    </xf>
    <xf numFmtId="0" fontId="26" fillId="13" borderId="0" xfId="0" applyFont="1" applyFill="1" applyBorder="1" applyAlignment="1">
      <alignment horizontal="center" vertical="top" wrapText="1"/>
    </xf>
    <xf numFmtId="0" fontId="20" fillId="0" borderId="14" xfId="0" applyFont="1" applyFill="1" applyBorder="1" applyAlignment="1">
      <alignment horizontal="center" vertical="center" wrapText="1"/>
    </xf>
    <xf numFmtId="0" fontId="27" fillId="0" borderId="16" xfId="0" applyFont="1" applyFill="1" applyBorder="1" applyAlignment="1">
      <alignment horizontal="center" vertical="center" wrapText="1"/>
    </xf>
    <xf numFmtId="0" fontId="18" fillId="0" borderId="0" xfId="0" applyFont="1" applyFill="1" applyAlignment="1">
      <alignment horizontal="left" vertical="top" wrapText="1"/>
    </xf>
    <xf numFmtId="0" fontId="18" fillId="0" borderId="0" xfId="0" applyFont="1" applyFill="1" applyAlignment="1">
      <alignment horizontal="left" vertical="top"/>
    </xf>
    <xf numFmtId="0" fontId="18" fillId="0" borderId="0" xfId="0" applyFont="1" applyFill="1" applyAlignment="1">
      <alignment wrapText="1"/>
    </xf>
    <xf numFmtId="0" fontId="43" fillId="0" borderId="14" xfId="0" applyFont="1" applyFill="1" applyBorder="1" applyAlignment="1">
      <alignment horizontal="center" vertical="center" wrapText="1"/>
    </xf>
    <xf numFmtId="0" fontId="28" fillId="0" borderId="0" xfId="0" applyFont="1" applyFill="1" applyAlignment="1">
      <alignment horizontal="left" vertical="top" wrapText="1"/>
    </xf>
    <xf numFmtId="0" fontId="28" fillId="0" borderId="0" xfId="0" applyFont="1" applyFill="1" applyAlignment="1">
      <alignment wrapText="1"/>
    </xf>
    <xf numFmtId="0" fontId="35" fillId="0" borderId="0" xfId="0" applyFont="1" applyFill="1" applyAlignment="1">
      <alignment horizontal="left" vertical="top" wrapText="1"/>
    </xf>
    <xf numFmtId="0" fontId="32" fillId="5" borderId="3" xfId="9" applyFont="1" applyFill="1" applyBorder="1" applyAlignment="1">
      <alignment vertical="top" wrapText="1"/>
    </xf>
    <xf numFmtId="0" fontId="20" fillId="0" borderId="16" xfId="0" applyFont="1" applyFill="1" applyBorder="1" applyAlignment="1">
      <alignment horizontal="center" vertical="center" wrapText="1"/>
    </xf>
    <xf numFmtId="0" fontId="32" fillId="5" borderId="11" xfId="0" applyFont="1" applyFill="1" applyBorder="1" applyAlignment="1">
      <alignment horizontal="center" vertical="top" wrapText="1"/>
    </xf>
    <xf numFmtId="0" fontId="20" fillId="9" borderId="2" xfId="2" applyFont="1" applyFill="1" applyBorder="1" applyAlignment="1">
      <alignment horizontal="center" vertical="top" wrapText="1"/>
    </xf>
    <xf numFmtId="0" fontId="0" fillId="0" borderId="0" xfId="0"/>
    <xf numFmtId="0" fontId="18" fillId="2" borderId="3" xfId="0" applyFont="1" applyFill="1" applyBorder="1" applyAlignment="1">
      <alignment horizontal="left" vertical="top" wrapText="1"/>
    </xf>
    <xf numFmtId="0" fontId="18" fillId="0" borderId="3" xfId="0" applyFont="1" applyBorder="1" applyAlignment="1">
      <alignment horizontal="left" vertical="top" wrapText="1"/>
    </xf>
    <xf numFmtId="0" fontId="18" fillId="2" borderId="7" xfId="0" applyFont="1" applyFill="1" applyBorder="1" applyAlignment="1">
      <alignment horizontal="left" vertical="top" wrapText="1"/>
    </xf>
    <xf numFmtId="0" fontId="18" fillId="2" borderId="5" xfId="0" applyFont="1" applyFill="1" applyBorder="1" applyAlignment="1">
      <alignment horizontal="left" vertical="top" wrapText="1"/>
    </xf>
    <xf numFmtId="0" fontId="47" fillId="12" borderId="0" xfId="0" applyFont="1" applyFill="1" applyAlignment="1">
      <alignment vertical="center" wrapText="1"/>
    </xf>
    <xf numFmtId="0" fontId="47" fillId="12" borderId="0" xfId="0" applyFont="1" applyFill="1" applyAlignment="1">
      <alignment vertical="center"/>
    </xf>
    <xf numFmtId="0" fontId="15" fillId="12" borderId="0" xfId="0" applyFont="1" applyFill="1" applyAlignment="1">
      <alignment vertical="center"/>
    </xf>
    <xf numFmtId="0" fontId="18" fillId="0" borderId="2" xfId="0" applyFont="1" applyBorder="1" applyAlignment="1">
      <alignment horizontal="left" vertical="top" wrapText="1"/>
    </xf>
    <xf numFmtId="0" fontId="18" fillId="0" borderId="0" xfId="1" applyFont="1"/>
    <xf numFmtId="0" fontId="46" fillId="0" borderId="0" xfId="1" applyFont="1"/>
    <xf numFmtId="0" fontId="18" fillId="0" borderId="0" xfId="1" applyFont="1" applyAlignment="1">
      <alignment horizontal="left" vertical="center"/>
    </xf>
    <xf numFmtId="0" fontId="18" fillId="0" borderId="2" xfId="1" applyFont="1" applyBorder="1"/>
    <xf numFmtId="0" fontId="18" fillId="0" borderId="2" xfId="1" applyFont="1" applyBorder="1" applyAlignment="1">
      <alignment wrapText="1"/>
    </xf>
    <xf numFmtId="0" fontId="16" fillId="8" borderId="9" xfId="0" applyFont="1" applyFill="1" applyBorder="1" applyAlignment="1">
      <alignment horizontal="center" vertical="center" wrapText="1"/>
    </xf>
    <xf numFmtId="0" fontId="8" fillId="2" borderId="0" xfId="1" applyFill="1"/>
    <xf numFmtId="0" fontId="16" fillId="10" borderId="15" xfId="0" applyFont="1" applyFill="1" applyBorder="1" applyAlignment="1">
      <alignment horizontal="center" vertical="top" wrapText="1"/>
    </xf>
    <xf numFmtId="0" fontId="20" fillId="14" borderId="0" xfId="0" applyFont="1" applyFill="1" applyBorder="1" applyAlignment="1">
      <alignment horizontal="center" vertical="top" wrapText="1"/>
    </xf>
    <xf numFmtId="0" fontId="16" fillId="10" borderId="11" xfId="0" applyFont="1" applyFill="1" applyBorder="1" applyAlignment="1">
      <alignment horizontal="center" vertical="top" wrapText="1"/>
    </xf>
    <xf numFmtId="0" fontId="28" fillId="0" borderId="0" xfId="0" applyFont="1" applyFill="1" applyAlignment="1">
      <alignment horizontal="left" wrapText="1"/>
    </xf>
    <xf numFmtId="0" fontId="18" fillId="0" borderId="0" xfId="0" applyFont="1" applyFill="1" applyAlignment="1">
      <alignment vertical="top" wrapText="1"/>
    </xf>
    <xf numFmtId="0" fontId="18" fillId="4" borderId="0" xfId="0" applyFont="1" applyFill="1" applyAlignment="1">
      <alignment vertical="top" wrapText="1"/>
    </xf>
    <xf numFmtId="0" fontId="16" fillId="0" borderId="13" xfId="0" applyFont="1" applyBorder="1" applyAlignment="1">
      <alignment vertical="top" wrapText="1"/>
    </xf>
    <xf numFmtId="0" fontId="34" fillId="0" borderId="14" xfId="0" applyFont="1" applyFill="1" applyBorder="1" applyAlignment="1">
      <alignment vertical="top" wrapText="1"/>
    </xf>
    <xf numFmtId="0" fontId="27" fillId="0" borderId="13" xfId="0" applyFont="1" applyFill="1" applyBorder="1" applyAlignment="1">
      <alignment horizontal="center" vertical="top" wrapText="1"/>
    </xf>
    <xf numFmtId="0" fontId="20" fillId="9" borderId="5" xfId="2" applyFont="1" applyFill="1" applyBorder="1" applyAlignment="1">
      <alignment horizontal="center" vertical="top" wrapText="1"/>
    </xf>
    <xf numFmtId="0" fontId="50" fillId="12" borderId="0" xfId="0" applyFont="1" applyFill="1" applyAlignment="1">
      <alignment vertical="center"/>
    </xf>
    <xf numFmtId="0" fontId="15" fillId="5" borderId="0" xfId="2" applyFont="1" applyFill="1" applyBorder="1" applyAlignment="1">
      <alignment horizontal="center" vertical="center" wrapText="1"/>
    </xf>
    <xf numFmtId="0" fontId="9" fillId="4" borderId="0" xfId="2" applyFont="1" applyFill="1" applyBorder="1" applyAlignment="1">
      <alignment horizontal="center" vertical="center" wrapText="1"/>
    </xf>
    <xf numFmtId="0" fontId="52" fillId="12" borderId="0" xfId="0" applyFont="1" applyFill="1" applyAlignment="1">
      <alignment vertical="center" wrapText="1"/>
    </xf>
    <xf numFmtId="0" fontId="37" fillId="2" borderId="17" xfId="1" applyFont="1" applyFill="1" applyBorder="1" applyAlignment="1">
      <alignment horizontal="left" wrapText="1" readingOrder="1"/>
    </xf>
    <xf numFmtId="0" fontId="38" fillId="2" borderId="0" xfId="1" applyFont="1" applyFill="1" applyAlignment="1">
      <alignment wrapText="1"/>
    </xf>
    <xf numFmtId="0" fontId="39" fillId="2" borderId="4" xfId="1" applyFont="1" applyFill="1" applyBorder="1" applyAlignment="1">
      <alignment horizontal="left" vertical="center" wrapText="1" readingOrder="1"/>
    </xf>
    <xf numFmtId="0" fontId="38" fillId="2" borderId="18" xfId="1" applyFont="1" applyFill="1" applyBorder="1" applyAlignment="1">
      <alignment wrapText="1"/>
    </xf>
    <xf numFmtId="0" fontId="40" fillId="2" borderId="4" xfId="1" applyFont="1" applyFill="1" applyBorder="1" applyAlignment="1">
      <alignment horizontal="left" vertical="center" wrapText="1" readingOrder="1"/>
    </xf>
    <xf numFmtId="0" fontId="41" fillId="2" borderId="4" xfId="1" applyFont="1" applyFill="1" applyBorder="1" applyAlignment="1">
      <alignment horizontal="left" vertical="center" wrapText="1" readingOrder="1"/>
    </xf>
    <xf numFmtId="0" fontId="42" fillId="2" borderId="4" xfId="1" applyFont="1" applyFill="1" applyBorder="1" applyAlignment="1">
      <alignment horizontal="left" vertical="center" wrapText="1" readingOrder="1"/>
    </xf>
    <xf numFmtId="0" fontId="15" fillId="15" borderId="0" xfId="2" applyFont="1" applyFill="1" applyBorder="1" applyAlignment="1">
      <alignment horizontal="center" vertical="center" wrapText="1"/>
    </xf>
    <xf numFmtId="0" fontId="15" fillId="16" borderId="0" xfId="2" applyFont="1" applyFill="1" applyBorder="1" applyAlignment="1">
      <alignment horizontal="center" vertical="center" wrapText="1"/>
    </xf>
    <xf numFmtId="0" fontId="18" fillId="0" borderId="0" xfId="0" applyFont="1" applyFill="1" applyAlignment="1">
      <alignment horizontal="center" wrapText="1"/>
    </xf>
    <xf numFmtId="0" fontId="18" fillId="0" borderId="0" xfId="1" applyFont="1" applyAlignment="1">
      <alignment horizontal="left" vertical="top" wrapText="1"/>
    </xf>
    <xf numFmtId="0" fontId="48" fillId="12" borderId="5" xfId="1" applyFont="1" applyFill="1" applyBorder="1" applyAlignment="1">
      <alignment horizontal="left" vertical="top" wrapText="1"/>
    </xf>
    <xf numFmtId="0" fontId="26" fillId="6" borderId="0" xfId="0" applyFont="1" applyFill="1" applyAlignment="1">
      <alignment vertical="top"/>
    </xf>
    <xf numFmtId="0" fontId="32" fillId="6" borderId="0" xfId="0" applyFont="1" applyFill="1" applyAlignment="1">
      <alignment vertical="top"/>
    </xf>
    <xf numFmtId="0" fontId="55" fillId="0" borderId="0" xfId="0" applyFont="1" applyAlignment="1">
      <alignment horizontal="left" vertical="top" wrapText="1"/>
    </xf>
    <xf numFmtId="0" fontId="54" fillId="0" borderId="0" xfId="0" applyFont="1" applyAlignment="1">
      <alignment horizontal="left" vertical="top" wrapText="1"/>
    </xf>
    <xf numFmtId="0" fontId="54" fillId="0" borderId="0" xfId="0" applyFont="1" applyAlignment="1">
      <alignment horizontal="justify" vertical="top" wrapText="1"/>
    </xf>
    <xf numFmtId="0" fontId="54" fillId="0" borderId="0" xfId="0" applyFont="1" applyAlignment="1">
      <alignment vertical="top" wrapText="1"/>
    </xf>
    <xf numFmtId="0" fontId="54" fillId="0" borderId="0" xfId="0" applyFont="1" applyAlignment="1">
      <alignment vertical="top"/>
    </xf>
    <xf numFmtId="0" fontId="8" fillId="0" borderId="0" xfId="0" applyFont="1" applyAlignment="1">
      <alignment vertical="top"/>
    </xf>
    <xf numFmtId="0" fontId="18" fillId="0" borderId="0" xfId="1" applyFont="1" applyFill="1"/>
    <xf numFmtId="0" fontId="18" fillId="0" borderId="0" xfId="1" applyFont="1" applyFill="1" applyBorder="1" applyAlignment="1">
      <alignment horizontal="left" vertical="center" wrapText="1"/>
    </xf>
    <xf numFmtId="0" fontId="18" fillId="0" borderId="0" xfId="1" applyFont="1" applyFill="1" applyBorder="1"/>
    <xf numFmtId="0" fontId="18" fillId="0" borderId="0" xfId="1" applyFont="1" applyFill="1" applyAlignment="1">
      <alignment horizontal="left" vertical="center"/>
    </xf>
    <xf numFmtId="0" fontId="17" fillId="12" borderId="0" xfId="1" applyFont="1" applyFill="1" applyBorder="1" applyAlignment="1">
      <alignment horizontal="left" vertical="top" wrapText="1"/>
    </xf>
    <xf numFmtId="0" fontId="48" fillId="12" borderId="0" xfId="1" applyFont="1" applyFill="1" applyBorder="1" applyAlignment="1">
      <alignment horizontal="left" vertical="top"/>
    </xf>
    <xf numFmtId="0" fontId="11" fillId="4" borderId="0" xfId="1" applyFont="1" applyFill="1" applyBorder="1" applyAlignment="1">
      <alignment horizontal="left" vertical="top" wrapText="1"/>
    </xf>
    <xf numFmtId="0" fontId="11" fillId="4" borderId="0" xfId="1" applyFont="1" applyFill="1" applyBorder="1" applyAlignment="1">
      <alignment horizontal="center" vertical="top" wrapText="1"/>
    </xf>
    <xf numFmtId="0" fontId="18" fillId="4" borderId="0" xfId="1" applyFont="1" applyFill="1" applyBorder="1" applyAlignment="1">
      <alignment horizontal="left" vertical="center" wrapText="1"/>
    </xf>
    <xf numFmtId="0" fontId="15" fillId="12" borderId="0" xfId="0" applyFont="1" applyFill="1" applyBorder="1" applyAlignment="1">
      <alignment horizontal="center" vertical="center" wrapText="1"/>
    </xf>
    <xf numFmtId="0" fontId="47" fillId="12" borderId="0" xfId="0" applyFont="1" applyFill="1" applyAlignment="1">
      <alignment horizontal="center" vertical="center" wrapText="1"/>
    </xf>
    <xf numFmtId="0" fontId="52" fillId="12" borderId="0" xfId="0" applyFont="1" applyFill="1" applyAlignment="1">
      <alignment horizontal="center" vertical="center" wrapText="1"/>
    </xf>
    <xf numFmtId="0" fontId="18" fillId="0" borderId="2" xfId="0" applyFont="1" applyBorder="1" applyAlignment="1">
      <alignment horizontal="center" vertical="top" wrapText="1"/>
    </xf>
    <xf numFmtId="0" fontId="18" fillId="0" borderId="2" xfId="0" applyFont="1" applyFill="1" applyBorder="1" applyAlignment="1">
      <alignment horizontal="center" vertical="top" wrapText="1"/>
    </xf>
    <xf numFmtId="0" fontId="18" fillId="0" borderId="0" xfId="0" applyFont="1" applyAlignment="1">
      <alignment horizontal="center"/>
    </xf>
    <xf numFmtId="0" fontId="18" fillId="4" borderId="0" xfId="1" quotePrefix="1" applyFont="1" applyFill="1" applyBorder="1" applyAlignment="1">
      <alignment horizontal="left" vertical="center" wrapText="1"/>
    </xf>
    <xf numFmtId="0" fontId="16" fillId="0" borderId="0" xfId="0" quotePrefix="1" applyFont="1" applyFill="1" applyBorder="1" applyAlignment="1">
      <alignment vertical="top"/>
    </xf>
    <xf numFmtId="0" fontId="19" fillId="12" borderId="29" xfId="0" applyFont="1" applyFill="1" applyBorder="1" applyAlignment="1">
      <alignment horizontal="left" vertical="top" wrapText="1"/>
    </xf>
    <xf numFmtId="0" fontId="32" fillId="17" borderId="21" xfId="0" applyFont="1" applyFill="1" applyBorder="1" applyAlignment="1">
      <alignment vertical="top"/>
    </xf>
    <xf numFmtId="0" fontId="35" fillId="0" borderId="0" xfId="10" quotePrefix="1" applyFont="1" applyFill="1" applyBorder="1" applyAlignment="1">
      <alignment vertical="center"/>
    </xf>
    <xf numFmtId="0" fontId="35" fillId="0" borderId="21" xfId="10" applyFont="1" applyFill="1" applyBorder="1" applyAlignment="1">
      <alignment vertical="center"/>
    </xf>
    <xf numFmtId="0" fontId="35" fillId="0" borderId="30" xfId="10" applyFont="1" applyFill="1" applyBorder="1" applyAlignment="1">
      <alignment vertical="center"/>
    </xf>
    <xf numFmtId="0" fontId="61" fillId="17" borderId="31" xfId="10" applyFont="1" applyFill="1" applyBorder="1" applyAlignment="1">
      <alignment horizontal="left" vertical="top" wrapText="1"/>
    </xf>
    <xf numFmtId="0" fontId="2" fillId="0" borderId="25" xfId="0" applyFont="1" applyFill="1" applyBorder="1" applyAlignment="1">
      <alignment vertical="center"/>
    </xf>
    <xf numFmtId="0" fontId="2" fillId="0" borderId="26" xfId="0" applyFont="1" applyFill="1" applyBorder="1" applyAlignment="1">
      <alignment vertical="center"/>
    </xf>
    <xf numFmtId="0" fontId="35" fillId="0" borderId="19" xfId="10" applyFont="1" applyFill="1" applyBorder="1" applyAlignment="1">
      <alignment vertical="center"/>
    </xf>
    <xf numFmtId="0" fontId="61" fillId="17" borderId="24" xfId="10" applyFont="1" applyFill="1" applyBorder="1" applyAlignment="1">
      <alignment horizontal="left" vertical="top" wrapText="1"/>
    </xf>
    <xf numFmtId="0" fontId="62" fillId="17" borderId="7" xfId="0" applyFont="1" applyFill="1" applyBorder="1" applyAlignment="1">
      <alignment horizontal="center" vertical="top" wrapText="1"/>
    </xf>
    <xf numFmtId="0" fontId="14" fillId="6" borderId="0" xfId="0" applyFont="1" applyFill="1" applyAlignment="1">
      <alignment vertical="center"/>
    </xf>
    <xf numFmtId="0" fontId="14" fillId="17" borderId="0" xfId="0" applyFont="1" applyFill="1" applyBorder="1" applyAlignment="1">
      <alignment vertical="top"/>
    </xf>
    <xf numFmtId="0" fontId="24" fillId="0" borderId="0" xfId="0" applyFont="1" applyFill="1" applyBorder="1" applyAlignment="1">
      <alignment horizontal="justify" vertical="center" wrapText="1"/>
    </xf>
    <xf numFmtId="0" fontId="12" fillId="0" borderId="0" xfId="0" applyFont="1" applyFill="1" applyBorder="1" applyAlignment="1">
      <alignment vertical="center"/>
    </xf>
    <xf numFmtId="0" fontId="12" fillId="0" borderId="0" xfId="0" applyFont="1" applyFill="1" applyBorder="1" applyAlignment="1">
      <alignment horizontal="left" vertical="center" wrapText="1"/>
    </xf>
    <xf numFmtId="0" fontId="0" fillId="0" borderId="0" xfId="0" applyBorder="1" applyAlignment="1">
      <alignment vertical="center"/>
    </xf>
    <xf numFmtId="0" fontId="8" fillId="17" borderId="0" xfId="0" applyFont="1" applyFill="1" applyAlignment="1">
      <alignment horizontal="center" vertical="center"/>
    </xf>
    <xf numFmtId="0" fontId="3" fillId="0" borderId="0" xfId="10"/>
    <xf numFmtId="0" fontId="63" fillId="0" borderId="0" xfId="10" applyFont="1" applyAlignment="1">
      <alignment horizontal="left" indent="2"/>
    </xf>
    <xf numFmtId="0" fontId="64" fillId="0" borderId="0" xfId="10" applyFont="1" applyAlignment="1">
      <alignment horizontal="left" indent="2"/>
    </xf>
    <xf numFmtId="0" fontId="65" fillId="0" borderId="0" xfId="10" applyFont="1" applyAlignment="1">
      <alignment horizontal="left" indent="2"/>
    </xf>
    <xf numFmtId="0" fontId="66" fillId="0" borderId="0" xfId="10" applyFont="1" applyAlignment="1">
      <alignment horizontal="left" indent="2"/>
    </xf>
    <xf numFmtId="0" fontId="3" fillId="0" borderId="0" xfId="10" applyAlignment="1">
      <alignment horizontal="left" indent="1"/>
    </xf>
    <xf numFmtId="0" fontId="67" fillId="0" borderId="0" xfId="10" applyFont="1" applyAlignment="1">
      <alignment horizontal="left" indent="3"/>
    </xf>
    <xf numFmtId="0" fontId="68" fillId="0" borderId="0" xfId="10" applyFont="1"/>
    <xf numFmtId="0" fontId="69" fillId="0" borderId="0" xfId="10" applyFont="1"/>
    <xf numFmtId="0" fontId="71" fillId="0" borderId="0" xfId="16" applyFont="1" applyAlignment="1">
      <alignment horizontal="right"/>
    </xf>
    <xf numFmtId="0" fontId="72" fillId="0" borderId="0" xfId="10" applyFont="1"/>
    <xf numFmtId="0" fontId="8" fillId="2" borderId="0" xfId="1" applyFill="1"/>
    <xf numFmtId="0" fontId="18" fillId="8" borderId="0" xfId="1" applyFont="1" applyFill="1"/>
    <xf numFmtId="0" fontId="62" fillId="17" borderId="23" xfId="1" applyFont="1" applyFill="1" applyBorder="1" applyAlignment="1">
      <alignment horizontal="left" vertical="center" wrapText="1" readingOrder="1"/>
    </xf>
    <xf numFmtId="0" fontId="76" fillId="8" borderId="18" xfId="1" applyFont="1" applyFill="1" applyBorder="1" applyAlignment="1">
      <alignment wrapText="1"/>
    </xf>
    <xf numFmtId="0" fontId="62" fillId="17" borderId="4" xfId="1" applyFont="1" applyFill="1" applyBorder="1" applyAlignment="1">
      <alignment horizontal="left" vertical="center" wrapText="1" readingOrder="1"/>
    </xf>
    <xf numFmtId="0" fontId="18" fillId="8" borderId="0" xfId="1" applyFont="1" applyFill="1" applyAlignment="1">
      <alignment vertical="center"/>
    </xf>
    <xf numFmtId="0" fontId="73" fillId="2" borderId="4" xfId="1" applyFont="1" applyFill="1" applyBorder="1" applyAlignment="1">
      <alignment horizontal="left" vertical="center" wrapText="1" readingOrder="1"/>
    </xf>
    <xf numFmtId="0" fontId="77" fillId="2" borderId="4" xfId="1" applyFont="1" applyFill="1" applyBorder="1" applyAlignment="1">
      <alignment horizontal="left" vertical="center" wrapText="1" readingOrder="1"/>
    </xf>
    <xf numFmtId="0" fontId="62" fillId="17" borderId="4" xfId="1" quotePrefix="1" applyFont="1" applyFill="1" applyBorder="1" applyAlignment="1">
      <alignment horizontal="left" vertical="center" wrapText="1" readingOrder="1"/>
    </xf>
    <xf numFmtId="0" fontId="78" fillId="12" borderId="2" xfId="1" applyFont="1" applyFill="1" applyBorder="1" applyAlignment="1">
      <alignment horizontal="left" vertical="center" wrapText="1" readingOrder="1"/>
    </xf>
    <xf numFmtId="0" fontId="49" fillId="3" borderId="2" xfId="1" applyFont="1" applyFill="1" applyBorder="1" applyAlignment="1">
      <alignment horizontal="left" vertical="center" wrapText="1" readingOrder="1"/>
    </xf>
    <xf numFmtId="0" fontId="79" fillId="8" borderId="0" xfId="1" applyFont="1" applyFill="1" applyAlignment="1">
      <alignment vertical="center" wrapText="1"/>
    </xf>
    <xf numFmtId="0" fontId="20" fillId="8" borderId="0" xfId="1" applyFont="1" applyFill="1" applyAlignment="1">
      <alignment vertical="center"/>
    </xf>
    <xf numFmtId="0" fontId="49" fillId="3" borderId="2" xfId="1" applyFont="1" applyFill="1" applyBorder="1" applyAlignment="1">
      <alignment horizontal="center" vertical="center" wrapText="1" readingOrder="1"/>
    </xf>
    <xf numFmtId="0" fontId="19" fillId="0" borderId="0" xfId="10" applyFont="1"/>
    <xf numFmtId="0" fontId="18" fillId="0" borderId="0" xfId="1" quotePrefix="1" applyFont="1" applyFill="1" applyBorder="1" applyAlignment="1">
      <alignment horizontal="left" vertical="center" wrapText="1"/>
    </xf>
    <xf numFmtId="0" fontId="18" fillId="0" borderId="0" xfId="1" quotePrefix="1" applyFont="1" applyFill="1"/>
    <xf numFmtId="0" fontId="48" fillId="17" borderId="32" xfId="0" applyFont="1" applyFill="1" applyBorder="1" applyAlignment="1">
      <alignment horizontal="center" vertical="top" wrapText="1"/>
    </xf>
    <xf numFmtId="0" fontId="16" fillId="0" borderId="27" xfId="1" applyFont="1" applyBorder="1" applyAlignment="1">
      <alignment horizontal="left" vertical="center" wrapText="1"/>
    </xf>
    <xf numFmtId="0" fontId="18" fillId="0" borderId="0" xfId="1" applyFont="1" applyAlignment="1">
      <alignment horizontal="left" vertical="center" wrapText="1"/>
    </xf>
    <xf numFmtId="0" fontId="8" fillId="0" borderId="0" xfId="1" applyAlignment="1">
      <alignment vertical="top"/>
    </xf>
    <xf numFmtId="0" fontId="46" fillId="0" borderId="0" xfId="1" quotePrefix="1" applyFont="1"/>
    <xf numFmtId="0" fontId="18" fillId="16" borderId="0" xfId="1" applyFont="1" applyFill="1"/>
    <xf numFmtId="0" fontId="62" fillId="17" borderId="0" xfId="0" applyFont="1" applyFill="1" applyAlignment="1">
      <alignment horizontal="center" vertical="top" wrapText="1"/>
    </xf>
    <xf numFmtId="0" fontId="54" fillId="0" borderId="0" xfId="0" applyFont="1" applyAlignment="1">
      <alignment horizontal="center" vertical="top" wrapText="1"/>
    </xf>
    <xf numFmtId="0" fontId="51" fillId="0" borderId="0" xfId="0" applyFont="1" applyAlignment="1">
      <alignment vertical="top"/>
    </xf>
    <xf numFmtId="0" fontId="33" fillId="0" borderId="0" xfId="0" applyFont="1" applyAlignment="1">
      <alignment vertical="top" wrapText="1"/>
    </xf>
    <xf numFmtId="0" fontId="55" fillId="0" borderId="0" xfId="0" applyFont="1" applyAlignment="1">
      <alignment horizontal="justify" vertical="top" wrapText="1"/>
    </xf>
    <xf numFmtId="0" fontId="56" fillId="0" borderId="0" xfId="0" applyFont="1" applyAlignment="1">
      <alignment horizontal="right" vertical="top" wrapText="1"/>
    </xf>
    <xf numFmtId="0" fontId="57" fillId="0" borderId="0" xfId="0" applyFont="1" applyAlignment="1">
      <alignment vertical="top" wrapText="1"/>
    </xf>
    <xf numFmtId="0" fontId="54" fillId="0" borderId="0" xfId="0" quotePrefix="1" applyFont="1" applyAlignment="1">
      <alignment horizontal="left" vertical="top" wrapText="1"/>
    </xf>
    <xf numFmtId="0" fontId="32" fillId="18" borderId="0" xfId="0" applyFont="1" applyFill="1" applyAlignment="1">
      <alignment vertical="top" wrapText="1"/>
    </xf>
    <xf numFmtId="0" fontId="32" fillId="18" borderId="0" xfId="0" applyFont="1" applyFill="1" applyAlignment="1">
      <alignment horizontal="justify" vertical="top" wrapText="1"/>
    </xf>
    <xf numFmtId="0" fontId="32" fillId="18" borderId="0" xfId="0" applyFont="1" applyFill="1" applyAlignment="1">
      <alignment vertical="top"/>
    </xf>
    <xf numFmtId="0" fontId="80" fillId="18" borderId="0" xfId="0" applyFont="1" applyFill="1" applyAlignment="1">
      <alignment vertical="top"/>
    </xf>
    <xf numFmtId="0" fontId="48" fillId="17" borderId="34" xfId="0" applyFont="1" applyFill="1" applyBorder="1" applyAlignment="1">
      <alignment horizontal="center" vertical="top" wrapText="1"/>
    </xf>
    <xf numFmtId="0" fontId="48" fillId="17" borderId="27" xfId="0" applyFont="1" applyFill="1" applyBorder="1" applyAlignment="1">
      <alignment horizontal="center" vertical="top" wrapText="1"/>
    </xf>
    <xf numFmtId="0" fontId="48" fillId="17" borderId="35" xfId="0" applyFont="1" applyFill="1" applyBorder="1" applyAlignment="1">
      <alignment horizontal="center" vertical="top" wrapText="1"/>
    </xf>
    <xf numFmtId="0" fontId="18" fillId="7" borderId="10" xfId="0" applyFont="1" applyFill="1" applyBorder="1" applyAlignment="1">
      <alignment horizontal="center" vertical="center" wrapText="1"/>
    </xf>
    <xf numFmtId="0" fontId="18" fillId="7" borderId="10" xfId="0" applyFont="1" applyFill="1" applyBorder="1" applyAlignment="1">
      <alignment horizontal="left" vertical="center" wrapText="1"/>
    </xf>
    <xf numFmtId="0" fontId="9" fillId="0" borderId="2" xfId="2" applyFont="1" applyBorder="1" applyAlignment="1">
      <alignment horizontal="center" vertical="center" wrapText="1"/>
    </xf>
    <xf numFmtId="0" fontId="31" fillId="2" borderId="5" xfId="0" applyFont="1" applyFill="1" applyBorder="1" applyAlignment="1">
      <alignment horizontal="right" vertical="center" wrapText="1"/>
    </xf>
    <xf numFmtId="0" fontId="26" fillId="17" borderId="9" xfId="0" applyFont="1" applyFill="1" applyBorder="1" applyAlignment="1">
      <alignment horizontal="center" vertical="center" wrapText="1"/>
    </xf>
    <xf numFmtId="0" fontId="44" fillId="7" borderId="10" xfId="0" applyFont="1" applyFill="1" applyBorder="1" applyAlignment="1">
      <alignment horizontal="center" vertical="center" wrapText="1"/>
    </xf>
    <xf numFmtId="0" fontId="9" fillId="7" borderId="10" xfId="0" applyFont="1" applyFill="1" applyBorder="1" applyAlignment="1">
      <alignment horizontal="left" vertical="center" wrapText="1"/>
    </xf>
    <xf numFmtId="0" fontId="49" fillId="8" borderId="0" xfId="0" applyFont="1" applyFill="1" applyAlignment="1">
      <alignment vertical="center" wrapText="1"/>
    </xf>
    <xf numFmtId="0" fontId="50" fillId="8" borderId="0" xfId="0" applyFont="1" applyFill="1" applyAlignment="1">
      <alignment vertical="center"/>
    </xf>
    <xf numFmtId="0" fontId="47" fillId="12" borderId="0" xfId="0" applyFont="1" applyFill="1" applyBorder="1" applyAlignment="1">
      <alignment vertical="center" wrapText="1"/>
    </xf>
    <xf numFmtId="0" fontId="32" fillId="12" borderId="0" xfId="0" applyFont="1" applyFill="1" applyBorder="1" applyAlignment="1">
      <alignment vertical="center" wrapText="1"/>
    </xf>
    <xf numFmtId="0" fontId="47" fillId="12" borderId="0" xfId="0" applyFont="1" applyFill="1" applyBorder="1" applyAlignment="1">
      <alignment vertical="center"/>
    </xf>
    <xf numFmtId="0" fontId="17" fillId="8" borderId="0" xfId="0" applyFont="1" applyFill="1" applyAlignment="1">
      <alignment vertical="center" wrapText="1"/>
    </xf>
    <xf numFmtId="0" fontId="16" fillId="8" borderId="10" xfId="0" applyFont="1" applyFill="1" applyBorder="1" applyAlignment="1">
      <alignment horizontal="center" vertical="center" wrapText="1"/>
    </xf>
    <xf numFmtId="0" fontId="16" fillId="8" borderId="8" xfId="0" applyFont="1" applyFill="1" applyBorder="1" applyAlignment="1">
      <alignment horizontal="center" vertical="center" wrapText="1"/>
    </xf>
    <xf numFmtId="0" fontId="15" fillId="12" borderId="0" xfId="0" applyFont="1" applyFill="1" applyBorder="1" applyAlignment="1">
      <alignment vertical="center"/>
    </xf>
    <xf numFmtId="0" fontId="50" fillId="12" borderId="0" xfId="0" applyFont="1" applyFill="1" applyBorder="1" applyAlignment="1">
      <alignment vertical="center"/>
    </xf>
    <xf numFmtId="0" fontId="19" fillId="12" borderId="29" xfId="0" applyFont="1" applyFill="1" applyBorder="1" applyAlignment="1">
      <alignment horizontal="center" vertical="top" wrapText="1"/>
    </xf>
    <xf numFmtId="0" fontId="27" fillId="19" borderId="0" xfId="10" applyNumberFormat="1" applyFont="1" applyFill="1" applyBorder="1" applyAlignment="1">
      <alignment horizontal="left" vertical="top" wrapText="1"/>
    </xf>
    <xf numFmtId="0" fontId="16" fillId="20" borderId="0" xfId="10" applyNumberFormat="1" applyFont="1" applyFill="1" applyBorder="1" applyAlignment="1">
      <alignment horizontal="center" vertical="center"/>
    </xf>
    <xf numFmtId="9" fontId="16" fillId="20" borderId="0" xfId="15" applyFont="1" applyFill="1" applyBorder="1" applyAlignment="1">
      <alignment horizontal="center" vertical="center"/>
    </xf>
    <xf numFmtId="0" fontId="16" fillId="20" borderId="0" xfId="10" applyNumberFormat="1" applyFont="1" applyFill="1" applyBorder="1" applyAlignment="1">
      <alignment horizontal="center" vertical="center"/>
    </xf>
    <xf numFmtId="0" fontId="20" fillId="9" borderId="1" xfId="2" applyFont="1" applyFill="1" applyBorder="1" applyAlignment="1">
      <alignment horizontal="center" vertical="top" wrapText="1"/>
    </xf>
    <xf numFmtId="0" fontId="17" fillId="0" borderId="5" xfId="2" applyFont="1" applyBorder="1" applyAlignment="1">
      <alignment horizontal="center" vertical="top" wrapText="1"/>
    </xf>
    <xf numFmtId="0" fontId="30" fillId="21" borderId="5" xfId="2" applyFont="1" applyFill="1" applyBorder="1" applyAlignment="1">
      <alignment horizontal="center" vertical="top" wrapText="1"/>
    </xf>
    <xf numFmtId="0" fontId="3" fillId="4" borderId="2" xfId="2" applyFont="1" applyFill="1" applyBorder="1" applyAlignment="1">
      <alignment horizontal="center" vertical="center" wrapText="1"/>
    </xf>
    <xf numFmtId="0" fontId="3" fillId="0" borderId="2" xfId="2" applyFont="1" applyBorder="1" applyAlignment="1">
      <alignment horizontal="center" vertical="center" wrapText="1"/>
    </xf>
    <xf numFmtId="0" fontId="81" fillId="4" borderId="2" xfId="2" applyFont="1" applyFill="1" applyBorder="1" applyAlignment="1">
      <alignment horizontal="center" vertical="center" wrapText="1"/>
    </xf>
    <xf numFmtId="0" fontId="20" fillId="9" borderId="1" xfId="2" applyFont="1" applyFill="1" applyBorder="1" applyAlignment="1">
      <alignment horizontal="center" vertical="top" wrapText="1"/>
    </xf>
    <xf numFmtId="0" fontId="20" fillId="9" borderId="1" xfId="2" applyFont="1" applyFill="1" applyBorder="1" applyAlignment="1">
      <alignment horizontal="center" vertical="top" wrapText="1"/>
    </xf>
    <xf numFmtId="0" fontId="14" fillId="12" borderId="0" xfId="1" applyFont="1" applyFill="1" applyAlignment="1">
      <alignment horizontal="left" vertical="top"/>
    </xf>
    <xf numFmtId="0" fontId="48" fillId="12" borderId="0" xfId="1" applyFont="1" applyFill="1" applyAlignment="1">
      <alignment horizontal="left" vertical="top"/>
    </xf>
    <xf numFmtId="0" fontId="49" fillId="12" borderId="0" xfId="1" applyFont="1" applyFill="1" applyAlignment="1">
      <alignment horizontal="left" vertical="top" wrapText="1"/>
    </xf>
    <xf numFmtId="0" fontId="14" fillId="12" borderId="0" xfId="1" applyFont="1" applyFill="1" applyAlignment="1">
      <alignment horizontal="left" vertical="top" wrapText="1"/>
    </xf>
    <xf numFmtId="0" fontId="11" fillId="4" borderId="0" xfId="1" applyFont="1" applyFill="1" applyAlignment="1">
      <alignment horizontal="left" vertical="top" wrapText="1"/>
    </xf>
    <xf numFmtId="0" fontId="11" fillId="4" borderId="0" xfId="1" applyFont="1" applyFill="1" applyAlignment="1">
      <alignment horizontal="center" vertical="top" wrapText="1"/>
    </xf>
    <xf numFmtId="0" fontId="59" fillId="0" borderId="0" xfId="1" applyFont="1" applyAlignment="1">
      <alignment horizontal="left" vertical="top" wrapText="1"/>
    </xf>
    <xf numFmtId="0" fontId="18" fillId="0" borderId="0" xfId="1" quotePrefix="1" applyFont="1"/>
    <xf numFmtId="0" fontId="60" fillId="0" borderId="0" xfId="1" applyFont="1" applyAlignment="1">
      <alignment horizontal="left" vertical="top" wrapText="1"/>
    </xf>
    <xf numFmtId="0" fontId="18" fillId="0" borderId="0" xfId="1" applyFont="1" applyAlignment="1">
      <alignment vertical="top" wrapText="1"/>
    </xf>
    <xf numFmtId="0" fontId="16" fillId="20" borderId="0" xfId="10" applyNumberFormat="1" applyFont="1" applyFill="1" applyBorder="1" applyAlignment="1">
      <alignment horizontal="center" vertical="center"/>
    </xf>
    <xf numFmtId="0" fontId="15" fillId="17" borderId="0" xfId="1" applyFont="1" applyFill="1" applyAlignment="1">
      <alignment horizontal="left" vertical="top" wrapText="1"/>
    </xf>
    <xf numFmtId="0" fontId="75" fillId="17" borderId="28" xfId="1" applyFont="1" applyFill="1" applyBorder="1" applyAlignment="1">
      <alignment horizontal="left" vertical="top" wrapText="1"/>
    </xf>
    <xf numFmtId="0" fontId="83" fillId="7" borderId="2" xfId="0" applyFont="1" applyFill="1" applyBorder="1" applyAlignment="1">
      <alignment horizontal="left" vertical="top" wrapText="1"/>
    </xf>
    <xf numFmtId="0" fontId="84" fillId="0" borderId="2" xfId="0" applyFont="1" applyBorder="1" applyAlignment="1">
      <alignment horizontal="left" vertical="top" wrapText="1"/>
    </xf>
    <xf numFmtId="0" fontId="85" fillId="0" borderId="2" xfId="0" applyFont="1" applyBorder="1" applyAlignment="1">
      <alignment horizontal="left" vertical="top" wrapText="1"/>
    </xf>
    <xf numFmtId="0" fontId="85" fillId="0" borderId="0" xfId="0" applyFont="1" applyAlignment="1">
      <alignment horizontal="left" vertical="top" wrapText="1"/>
    </xf>
    <xf numFmtId="9" fontId="18" fillId="2" borderId="3" xfId="0" applyNumberFormat="1" applyFont="1" applyFill="1" applyBorder="1" applyAlignment="1">
      <alignment horizontal="left" vertical="top" wrapText="1"/>
    </xf>
    <xf numFmtId="0" fontId="0" fillId="0" borderId="2" xfId="0" applyBorder="1"/>
    <xf numFmtId="0" fontId="0" fillId="7" borderId="2" xfId="0" applyFill="1" applyBorder="1"/>
    <xf numFmtId="0" fontId="82" fillId="17" borderId="1" xfId="0" applyFont="1" applyFill="1" applyBorder="1" applyAlignment="1">
      <alignment horizontal="left" vertical="top" wrapText="1"/>
    </xf>
    <xf numFmtId="0" fontId="83" fillId="7" borderId="1" xfId="0" applyFont="1" applyFill="1" applyBorder="1" applyAlignment="1">
      <alignment horizontal="left" vertical="top" wrapText="1"/>
    </xf>
    <xf numFmtId="0" fontId="0" fillId="2" borderId="2" xfId="0" applyFill="1" applyBorder="1"/>
    <xf numFmtId="0" fontId="86" fillId="17" borderId="36" xfId="0" applyFont="1" applyFill="1" applyBorder="1" applyAlignment="1">
      <alignment horizontal="center"/>
    </xf>
    <xf numFmtId="0" fontId="86" fillId="17" borderId="15" xfId="0" applyFont="1" applyFill="1" applyBorder="1" applyAlignment="1">
      <alignment horizontal="center"/>
    </xf>
    <xf numFmtId="0" fontId="8" fillId="2" borderId="3" xfId="0" applyFont="1" applyFill="1" applyBorder="1"/>
    <xf numFmtId="0" fontId="8" fillId="2" borderId="2" xfId="0" applyFont="1" applyFill="1" applyBorder="1"/>
    <xf numFmtId="0" fontId="8" fillId="2" borderId="2" xfId="0" applyFont="1" applyFill="1" applyBorder="1" applyAlignment="1">
      <alignment wrapText="1"/>
    </xf>
    <xf numFmtId="0" fontId="18" fillId="0" borderId="0" xfId="1" applyFont="1" applyAlignment="1">
      <alignment wrapText="1"/>
    </xf>
    <xf numFmtId="0" fontId="18" fillId="7" borderId="22" xfId="0" applyFont="1" applyFill="1" applyBorder="1" applyAlignment="1">
      <alignment horizontal="center" vertical="center" wrapText="1"/>
    </xf>
    <xf numFmtId="0" fontId="18" fillId="7" borderId="8" xfId="0" applyFont="1" applyFill="1" applyBorder="1" applyAlignment="1">
      <alignment horizontal="center" vertical="center" wrapText="1"/>
    </xf>
    <xf numFmtId="0" fontId="47" fillId="12" borderId="10" xfId="0" applyFont="1" applyFill="1" applyBorder="1" applyAlignment="1">
      <alignment horizontal="left" vertical="center" wrapText="1"/>
    </xf>
    <xf numFmtId="0" fontId="17" fillId="9" borderId="9" xfId="2" applyFont="1" applyFill="1" applyBorder="1" applyAlignment="1">
      <alignment horizontal="right" vertical="top" wrapText="1"/>
    </xf>
    <xf numFmtId="0" fontId="17" fillId="9" borderId="29" xfId="2" applyFont="1" applyFill="1" applyBorder="1" applyAlignment="1">
      <alignment horizontal="right" vertical="top" wrapText="1"/>
    </xf>
    <xf numFmtId="0" fontId="17" fillId="9" borderId="33" xfId="2" applyFont="1" applyFill="1" applyBorder="1" applyAlignment="1">
      <alignment horizontal="right" vertical="top" wrapText="1"/>
    </xf>
    <xf numFmtId="0" fontId="17" fillId="9" borderId="22" xfId="2" applyFont="1" applyFill="1" applyBorder="1" applyAlignment="1">
      <alignment horizontal="right" vertical="top" wrapText="1"/>
    </xf>
    <xf numFmtId="0" fontId="17" fillId="9" borderId="10" xfId="2" applyFont="1" applyFill="1" applyBorder="1" applyAlignment="1">
      <alignment horizontal="right" vertical="top" wrapText="1"/>
    </xf>
    <xf numFmtId="0" fontId="18" fillId="2" borderId="2" xfId="0" applyFont="1" applyFill="1" applyBorder="1" applyAlignment="1">
      <alignment horizontal="center" vertical="top" wrapText="1"/>
    </xf>
    <xf numFmtId="0" fontId="18" fillId="2" borderId="2" xfId="0" applyFont="1" applyFill="1" applyBorder="1" applyAlignment="1">
      <alignment horizontal="left" vertical="top" wrapText="1"/>
    </xf>
    <xf numFmtId="0" fontId="16" fillId="2" borderId="2" xfId="0" applyFont="1" applyFill="1" applyBorder="1" applyAlignment="1">
      <alignment horizontal="left" vertical="top" wrapText="1"/>
    </xf>
    <xf numFmtId="0" fontId="27" fillId="2" borderId="2" xfId="0" applyFont="1" applyFill="1" applyBorder="1" applyAlignment="1">
      <alignment horizontal="left" vertical="top" wrapText="1"/>
    </xf>
    <xf numFmtId="0" fontId="17" fillId="8" borderId="0" xfId="0" applyFont="1" applyFill="1" applyAlignment="1">
      <alignment horizontal="center" textRotation="180" wrapText="1"/>
    </xf>
    <xf numFmtId="0" fontId="20" fillId="8" borderId="0" xfId="0" applyFont="1" applyFill="1" applyAlignment="1">
      <alignment horizontal="center" wrapText="1"/>
    </xf>
    <xf numFmtId="0" fontId="16" fillId="20" borderId="0" xfId="10" applyNumberFormat="1" applyFont="1" applyFill="1" applyBorder="1" applyAlignment="1">
      <alignment horizontal="center" vertical="center"/>
    </xf>
    <xf numFmtId="0" fontId="75" fillId="12" borderId="10" xfId="0" applyFont="1" applyFill="1" applyBorder="1" applyAlignment="1">
      <alignment horizontal="center" vertical="center" wrapText="1"/>
    </xf>
    <xf numFmtId="0" fontId="18" fillId="3" borderId="7" xfId="1" applyFont="1" applyFill="1" applyBorder="1" applyAlignment="1">
      <alignment horizontal="left" vertical="top" wrapText="1"/>
    </xf>
    <xf numFmtId="0" fontId="18" fillId="3" borderId="3" xfId="1" applyFont="1" applyFill="1" applyBorder="1" applyAlignment="1">
      <alignment horizontal="left" vertical="top" wrapText="1"/>
    </xf>
    <xf numFmtId="0" fontId="45" fillId="12" borderId="0" xfId="1" applyFont="1" applyFill="1" applyAlignment="1">
      <alignment horizontal="center" vertical="center"/>
    </xf>
    <xf numFmtId="0" fontId="48" fillId="12" borderId="6" xfId="1" applyFont="1" applyFill="1" applyBorder="1" applyAlignment="1">
      <alignment horizontal="center" vertical="top" wrapText="1"/>
    </xf>
    <xf numFmtId="0" fontId="48" fillId="12" borderId="0" xfId="1" applyFont="1" applyFill="1" applyBorder="1" applyAlignment="1">
      <alignment horizontal="center" vertical="top" wrapText="1"/>
    </xf>
    <xf numFmtId="0" fontId="14" fillId="15" borderId="0" xfId="2" applyFont="1" applyFill="1" applyBorder="1" applyAlignment="1">
      <alignment horizontal="center" vertical="center" wrapText="1"/>
    </xf>
    <xf numFmtId="0" fontId="13" fillId="4" borderId="0" xfId="2" applyFont="1" applyFill="1" applyBorder="1" applyAlignment="1">
      <alignment horizontal="center" vertical="center" wrapText="1"/>
    </xf>
    <xf numFmtId="0" fontId="14" fillId="5" borderId="0" xfId="2" applyFont="1" applyFill="1" applyBorder="1" applyAlignment="1">
      <alignment horizontal="center" vertical="center" wrapText="1"/>
    </xf>
    <xf numFmtId="0" fontId="14" fillId="16" borderId="0" xfId="2" applyFont="1" applyFill="1" applyBorder="1" applyAlignment="1">
      <alignment horizontal="center" vertical="center" wrapText="1"/>
    </xf>
    <xf numFmtId="0" fontId="16" fillId="0" borderId="0" xfId="0" applyFont="1" applyAlignment="1">
      <alignment horizontal="left" vertical="top" wrapText="1"/>
    </xf>
    <xf numFmtId="0" fontId="18" fillId="0" borderId="0" xfId="0" applyFont="1" applyFill="1" applyAlignment="1">
      <alignment horizontal="left" vertical="top" wrapText="1"/>
    </xf>
    <xf numFmtId="0" fontId="16" fillId="0" borderId="0" xfId="0" applyFont="1" applyFill="1" applyAlignment="1">
      <alignment horizontal="left" vertical="top" wrapText="1"/>
    </xf>
    <xf numFmtId="0" fontId="18" fillId="0" borderId="0" xfId="0" applyFont="1" applyFill="1" applyAlignment="1">
      <alignment vertical="top" wrapText="1"/>
    </xf>
    <xf numFmtId="0" fontId="18" fillId="0" borderId="0" xfId="0" applyFont="1" applyFill="1" applyAlignment="1">
      <alignment horizontal="center" vertical="top"/>
    </xf>
    <xf numFmtId="0" fontId="18" fillId="0" borderId="0" xfId="0" applyFont="1" applyFill="1" applyAlignment="1">
      <alignment horizontal="left" vertical="top"/>
    </xf>
    <xf numFmtId="0" fontId="18" fillId="4" borderId="0" xfId="0" applyFont="1" applyFill="1" applyAlignment="1">
      <alignment horizontal="center" vertical="top" wrapText="1"/>
    </xf>
    <xf numFmtId="0" fontId="18" fillId="0" borderId="0" xfId="0" applyFont="1" applyFill="1" applyAlignment="1">
      <alignment horizontal="center" vertical="top" wrapText="1"/>
    </xf>
    <xf numFmtId="0" fontId="16" fillId="0" borderId="0" xfId="0" applyFont="1" applyAlignment="1">
      <alignment vertical="top" wrapText="1"/>
    </xf>
    <xf numFmtId="0" fontId="18" fillId="0" borderId="20" xfId="0" applyFont="1" applyFill="1" applyBorder="1" applyAlignment="1">
      <alignment vertical="top" wrapText="1"/>
    </xf>
    <xf numFmtId="0" fontId="18" fillId="0" borderId="20" xfId="0" applyFont="1" applyFill="1" applyBorder="1" applyAlignment="1">
      <alignment horizontal="left" vertical="top" wrapText="1"/>
    </xf>
    <xf numFmtId="0" fontId="16" fillId="0" borderId="0" xfId="0" applyFont="1" applyFill="1" applyAlignment="1">
      <alignment vertical="top" wrapText="1"/>
    </xf>
    <xf numFmtId="0" fontId="16" fillId="11" borderId="0" xfId="0" applyFont="1" applyFill="1" applyAlignment="1">
      <alignment vertical="top" wrapText="1"/>
    </xf>
    <xf numFmtId="0" fontId="18" fillId="0" borderId="12" xfId="0" applyFont="1" applyFill="1" applyBorder="1" applyAlignment="1">
      <alignment horizontal="left" vertical="top" wrapText="1"/>
    </xf>
    <xf numFmtId="0" fontId="16" fillId="0" borderId="12" xfId="0" applyFont="1" applyFill="1" applyBorder="1" applyAlignment="1">
      <alignment horizontal="left" vertical="top" wrapText="1"/>
    </xf>
  </cellXfs>
  <cellStyles count="21">
    <cellStyle name="Collegamento ipertestuale 2" xfId="16" xr:uid="{00000000-0005-0000-0000-000000000000}"/>
    <cellStyle name="Excel Built-in Normal" xfId="5" xr:uid="{00000000-0005-0000-0000-000001000000}"/>
    <cellStyle name="Excel Built-in Normal 2" xfId="9" xr:uid="{00000000-0005-0000-0000-000002000000}"/>
    <cellStyle name="Normale" xfId="0" builtinId="0"/>
    <cellStyle name="Normale 2" xfId="1" xr:uid="{00000000-0005-0000-0000-000004000000}"/>
    <cellStyle name="Normale 2 2" xfId="14" xr:uid="{00000000-0005-0000-0000-000005000000}"/>
    <cellStyle name="Normale 2 2 2" xfId="19" xr:uid="{00000000-0005-0000-0000-000006000000}"/>
    <cellStyle name="Normale 3" xfId="3" xr:uid="{00000000-0005-0000-0000-000007000000}"/>
    <cellStyle name="Normale 3 2" xfId="13" xr:uid="{00000000-0005-0000-0000-000008000000}"/>
    <cellStyle name="Normale 3 2 2" xfId="20" xr:uid="{00000000-0005-0000-0000-000009000000}"/>
    <cellStyle name="Normale 4" xfId="2" xr:uid="{00000000-0005-0000-0000-00000A000000}"/>
    <cellStyle name="Normale 5" xfId="4" xr:uid="{00000000-0005-0000-0000-00000B000000}"/>
    <cellStyle name="Normale 5 2" xfId="18" xr:uid="{00000000-0005-0000-0000-00000C000000}"/>
    <cellStyle name="Normale 6" xfId="6" xr:uid="{00000000-0005-0000-0000-00000D000000}"/>
    <cellStyle name="Normale 6 2" xfId="10" xr:uid="{00000000-0005-0000-0000-00000E000000}"/>
    <cellStyle name="Normale 7" xfId="7" xr:uid="{00000000-0005-0000-0000-00000F000000}"/>
    <cellStyle name="Normale 8" xfId="8" xr:uid="{00000000-0005-0000-0000-000010000000}"/>
    <cellStyle name="Percentuale" xfId="15" builtinId="5"/>
    <cellStyle name="Percentuale 2" xfId="11" xr:uid="{00000000-0005-0000-0000-000012000000}"/>
    <cellStyle name="Percentuale 3" xfId="12" xr:uid="{00000000-0005-0000-0000-000013000000}"/>
    <cellStyle name="Valuta 2" xfId="17" xr:uid="{00000000-0005-0000-0000-000014000000}"/>
  </cellStyles>
  <dxfs count="4095">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rgb="FFC00000"/>
        </patternFill>
      </fill>
      <alignment horizontal="center" vertical="center" textRotation="0" wrapText="0" indent="0" justifyLastLine="0" shrinkToFit="0" readingOrder="0"/>
    </dxf>
    <dxf>
      <font>
        <strike val="0"/>
        <outline val="0"/>
        <shadow val="0"/>
        <u val="none"/>
        <vertAlign val="baseline"/>
        <sz val="12"/>
        <name val="Calibri"/>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12"/>
        <name val="Calibri"/>
        <scheme val="minor"/>
      </font>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Calibri"/>
        <scheme val="minor"/>
      </font>
      <fill>
        <patternFill patternType="solid">
          <fgColor indexed="64"/>
          <bgColor rgb="FFC00000"/>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border outline="0">
        <top style="thin">
          <color theme="6" tint="0.39997558519241921"/>
        </top>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border outline="0">
        <bottom style="thin">
          <color theme="6" tint="0.39997558519241921"/>
        </bottom>
      </border>
    </dxf>
    <dxf>
      <font>
        <b/>
        <i val="0"/>
        <strike val="0"/>
        <condense val="0"/>
        <extend val="0"/>
        <outline val="0"/>
        <shadow val="0"/>
        <u val="none"/>
        <vertAlign val="baseline"/>
        <sz val="14"/>
        <color theme="0"/>
        <name val="Calibri"/>
        <scheme val="minor"/>
      </font>
      <fill>
        <patternFill patternType="solid">
          <fgColor indexed="64"/>
          <bgColor rgb="FFC00000"/>
        </patternFill>
      </fill>
      <alignment horizontal="center" vertical="top" textRotation="0" wrapText="1" indent="0" justifyLastLine="0" shrinkToFit="0" readingOrder="0"/>
    </dxf>
    <dxf>
      <font>
        <b val="0"/>
        <strike val="0"/>
        <outline val="0"/>
        <shadow val="0"/>
        <u val="none"/>
        <vertAlign val="baseline"/>
        <sz val="10"/>
        <color rgb="FF000000"/>
        <name val="Calibri"/>
        <scheme val="none"/>
      </font>
      <fill>
        <patternFill patternType="none">
          <fgColor indexed="64"/>
          <bgColor auto="1"/>
        </patternFill>
      </fill>
      <alignment vertical="top" textRotation="0"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i val="0"/>
        <strike val="0"/>
        <condense val="0"/>
        <extend val="0"/>
        <outline val="0"/>
        <shadow val="0"/>
        <u val="none"/>
        <vertAlign val="baseline"/>
        <sz val="10"/>
        <color rgb="FF000000"/>
        <name val="Calibri"/>
        <scheme val="minor"/>
      </font>
      <alignment horizontal="justify" vertical="top" textRotation="0" wrapText="1"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strike val="0"/>
        <outline val="0"/>
        <shadow val="0"/>
        <u val="none"/>
        <vertAlign val="baseline"/>
        <sz val="10"/>
        <color rgb="FF000000"/>
        <name val="Calibri"/>
        <scheme val="none"/>
      </font>
      <alignment vertical="top" textRotation="0" indent="0" justifyLastLine="0" shrinkToFit="0" readingOrder="0"/>
    </dxf>
    <dxf>
      <font>
        <b val="0"/>
        <i val="0"/>
        <strike val="0"/>
        <condense val="0"/>
        <extend val="0"/>
        <outline val="0"/>
        <shadow val="0"/>
        <u val="none"/>
        <vertAlign val="baseline"/>
        <sz val="14"/>
        <color theme="0"/>
        <name val="Calibri"/>
        <scheme val="minor"/>
      </font>
      <fill>
        <patternFill patternType="solid">
          <fgColor indexed="64"/>
          <bgColor rgb="FFC00000"/>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patternType="none">
          <fgColor indexed="64"/>
          <bgColor auto="1"/>
        </patternFill>
      </fill>
    </dxf>
    <dxf>
      <fill>
        <patternFill patternType="none">
          <fgColor indexed="64"/>
          <bgColor auto="1"/>
        </patternFill>
      </fill>
    </dxf>
    <dxf>
      <border outline="0">
        <bottom style="thick">
          <color theme="0"/>
        </bottom>
      </border>
    </dxf>
    <dxf>
      <font>
        <b/>
        <i val="0"/>
        <strike val="0"/>
        <condense val="0"/>
        <extend val="0"/>
        <outline val="0"/>
        <shadow val="0"/>
        <u val="none"/>
        <vertAlign val="baseline"/>
        <sz val="11"/>
        <color theme="0"/>
        <name val="Calibri"/>
        <scheme val="minor"/>
      </font>
      <fill>
        <patternFill patternType="solid">
          <fgColor indexed="64"/>
          <bgColor rgb="FFC00000"/>
        </patternFill>
      </fill>
      <alignment horizontal="left" vertical="top" textRotation="0" wrapText="1" indent="0" justifyLastLine="0" shrinkToFit="0" readingOrder="0"/>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strike val="0"/>
        <outline val="0"/>
        <shadow val="0"/>
        <u val="none"/>
        <vertAlign val="baseline"/>
        <color auto="1"/>
        <name val="Calibri"/>
        <scheme val="minor"/>
      </font>
      <fill>
        <patternFill patternType="none">
          <bgColor auto="1"/>
        </patternFill>
      </fill>
    </dxf>
    <dxf>
      <border outline="0">
        <bottom style="thin">
          <color auto="1"/>
        </bottom>
      </border>
    </dxf>
    <dxf>
      <font>
        <strike val="0"/>
        <outline val="0"/>
        <shadow val="0"/>
        <u val="none"/>
        <vertAlign val="baseline"/>
        <color auto="1"/>
        <name val="Calibri"/>
        <scheme val="minor"/>
      </font>
      <fill>
        <patternFill patternType="none">
          <bgColor auto="1"/>
        </patternFill>
      </fill>
    </dxf>
    <dxf>
      <font>
        <b/>
        <i val="0"/>
        <strike val="0"/>
        <condense val="0"/>
        <extend val="0"/>
        <outline val="0"/>
        <shadow val="0"/>
        <u val="none"/>
        <vertAlign val="baseline"/>
        <sz val="16"/>
        <color auto="1"/>
        <name val="Calibri"/>
        <scheme val="minor"/>
      </font>
      <fill>
        <patternFill patternType="solid">
          <fgColor indexed="64"/>
          <bgColor theme="1" tint="0.34998626667073579"/>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0"/>
        </top>
        <bottom style="thin">
          <color theme="0"/>
        </bottom>
      </border>
    </dxf>
    <dxf>
      <border outline="0">
        <left style="thin">
          <color theme="0"/>
        </left>
      </border>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general"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1"/>
        <color theme="0"/>
        <name val="Calibri"/>
        <scheme val="minor"/>
      </font>
      <fill>
        <patternFill patternType="solid">
          <fgColor indexed="64"/>
          <bgColor rgb="FFC00000"/>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6"/>
        <color theme="0"/>
        <name val="Calibri"/>
        <scheme val="minor"/>
      </font>
      <fill>
        <patternFill patternType="solid">
          <fgColor indexed="64"/>
          <bgColor theme="1" tint="0.34998626667073579"/>
        </patternFill>
      </fill>
      <alignment horizontal="left" vertical="top" textRotation="0" wrapText="1" indent="0" justifyLastLine="0" shrinkToFit="0" readingOrder="0"/>
    </dxf>
    <dxf>
      <font>
        <strike val="0"/>
        <outline val="0"/>
        <shadow val="0"/>
        <u val="none"/>
        <vertAlign val="baseline"/>
        <name val="Calibri"/>
        <scheme val="minor"/>
      </font>
    </dxf>
    <dxf>
      <font>
        <strike val="0"/>
        <outline val="0"/>
        <shadow val="0"/>
        <u val="none"/>
        <vertAlign val="baseline"/>
        <name val="Calibri"/>
        <scheme val="minor"/>
      </font>
    </dxf>
    <dxf>
      <border outline="0">
        <bottom style="thin">
          <color theme="0"/>
        </bottom>
      </border>
    </dxf>
    <dxf>
      <font>
        <b val="0"/>
        <i val="0"/>
        <strike val="0"/>
        <condense val="0"/>
        <extend val="0"/>
        <outline val="0"/>
        <shadow val="0"/>
        <u val="none"/>
        <vertAlign val="baseline"/>
        <sz val="10"/>
        <color theme="0"/>
        <name val="Calibri"/>
        <scheme val="minor"/>
      </font>
      <fill>
        <patternFill patternType="solid">
          <fgColor indexed="64"/>
          <bgColor rgb="FFC00000"/>
        </patternFill>
      </fill>
      <alignment horizontal="general" vertical="top" textRotation="0" wrapText="0" indent="0" justifyLastLine="0" shrinkToFit="0" readingOrder="0"/>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StileTabellaPersonalizzato" pivot="0" count="2" xr9:uid="{00000000-0011-0000-FFFF-FFFF00000000}">
      <tableStyleElement type="headerRow" dxfId="4094"/>
      <tableStyleElement type="firstRowStripe" dxfId="4093"/>
    </tableStyle>
  </tableStyles>
  <colors>
    <mruColors>
      <color rgb="FF77C9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A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A '!$H$4:$H$12</c:f>
            </c:multiLvlStrRef>
          </c:cat>
          <c:val>
            <c:numRef>
              <c:f>'SR A '!$E$4:$E$12</c:f>
            </c:numRef>
          </c:val>
          <c:extLst>
            <c:ext xmlns:c16="http://schemas.microsoft.com/office/drawing/2014/chart" uri="{C3380CC4-5D6E-409C-BE32-E72D297353CC}">
              <c16:uniqueId val="{00000000-7D46-481C-A10E-9E01707BF511}"/>
            </c:ext>
          </c:extLst>
        </c:ser>
        <c:ser>
          <c:idx val="1"/>
          <c:order val="1"/>
          <c:tx>
            <c:strRef>
              <c:f>'SR A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A '!$H$4:$H$12</c:f>
            </c:multiLvlStrRef>
          </c:cat>
          <c:val>
            <c:numRef>
              <c:f>'SR A '!$F$4:$F$12</c:f>
            </c:numRef>
          </c:val>
          <c:extLst>
            <c:ext xmlns:c16="http://schemas.microsoft.com/office/drawing/2014/chart" uri="{C3380CC4-5D6E-409C-BE32-E72D297353CC}">
              <c16:uniqueId val="{00000001-7D46-481C-A10E-9E01707BF511}"/>
            </c:ext>
          </c:extLst>
        </c:ser>
        <c:dLbls>
          <c:showLegendKey val="0"/>
          <c:showVal val="0"/>
          <c:showCatName val="0"/>
          <c:showSerName val="0"/>
          <c:showPercent val="0"/>
          <c:showBubbleSize val="0"/>
        </c:dLbls>
        <c:gapWidth val="219"/>
        <c:overlap val="-27"/>
        <c:axId val="258733952"/>
        <c:axId val="258735488"/>
      </c:barChart>
      <c:catAx>
        <c:axId val="25873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8735488"/>
        <c:crosses val="autoZero"/>
        <c:auto val="1"/>
        <c:lblAlgn val="ctr"/>
        <c:lblOffset val="100"/>
        <c:noMultiLvlLbl val="0"/>
      </c:catAx>
      <c:valAx>
        <c:axId val="258735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8733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L'!$E$3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L'!$H$4:$H$12</c:f>
            </c:multiLvlStrRef>
          </c:cat>
          <c:val>
            <c:numRef>
              <c:f>'SR L'!$E$4:$E$12</c:f>
            </c:numRef>
          </c:val>
          <c:extLst>
            <c:ext xmlns:c16="http://schemas.microsoft.com/office/drawing/2014/chart" uri="{C3380CC4-5D6E-409C-BE32-E72D297353CC}">
              <c16:uniqueId val="{00000000-9B42-4786-B353-6A7DC88DDF5D}"/>
            </c:ext>
          </c:extLst>
        </c:ser>
        <c:ser>
          <c:idx val="1"/>
          <c:order val="1"/>
          <c:tx>
            <c:strRef>
              <c:f>'SR L'!$F$3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L'!$H$4:$H$12</c:f>
            </c:multiLvlStrRef>
          </c:cat>
          <c:val>
            <c:numRef>
              <c:f>'SR L'!$F$4:$F$12</c:f>
            </c:numRef>
          </c:val>
          <c:extLst>
            <c:ext xmlns:c16="http://schemas.microsoft.com/office/drawing/2014/chart" uri="{C3380CC4-5D6E-409C-BE32-E72D297353CC}">
              <c16:uniqueId val="{00000001-9B42-4786-B353-6A7DC88DDF5D}"/>
            </c:ext>
          </c:extLst>
        </c:ser>
        <c:dLbls>
          <c:showLegendKey val="0"/>
          <c:showVal val="0"/>
          <c:showCatName val="0"/>
          <c:showSerName val="0"/>
          <c:showPercent val="0"/>
          <c:showBubbleSize val="0"/>
        </c:dLbls>
        <c:gapWidth val="219"/>
        <c:overlap val="-27"/>
        <c:axId val="131742720"/>
        <c:axId val="131752704"/>
      </c:barChart>
      <c:catAx>
        <c:axId val="13174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1752704"/>
        <c:crosses val="autoZero"/>
        <c:auto val="1"/>
        <c:lblAlgn val="ctr"/>
        <c:lblOffset val="100"/>
        <c:noMultiLvlLbl val="0"/>
      </c:catAx>
      <c:valAx>
        <c:axId val="1317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17427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M'!$E$3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M'!$H$4:$H$12</c:f>
            </c:multiLvlStrRef>
          </c:cat>
          <c:val>
            <c:numRef>
              <c:f>'SR M'!$E$4:$E$12</c:f>
            </c:numRef>
          </c:val>
          <c:extLst>
            <c:ext xmlns:c16="http://schemas.microsoft.com/office/drawing/2014/chart" uri="{C3380CC4-5D6E-409C-BE32-E72D297353CC}">
              <c16:uniqueId val="{00000000-C87C-4E1C-B0B6-72CC0D4E6C8B}"/>
            </c:ext>
          </c:extLst>
        </c:ser>
        <c:ser>
          <c:idx val="1"/>
          <c:order val="1"/>
          <c:tx>
            <c:strRef>
              <c:f>'SR M'!$F$3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M'!$H$4:$H$12</c:f>
            </c:multiLvlStrRef>
          </c:cat>
          <c:val>
            <c:numRef>
              <c:f>'SR M'!$F$4:$F$12</c:f>
            </c:numRef>
          </c:val>
          <c:extLst>
            <c:ext xmlns:c16="http://schemas.microsoft.com/office/drawing/2014/chart" uri="{C3380CC4-5D6E-409C-BE32-E72D297353CC}">
              <c16:uniqueId val="{00000001-C87C-4E1C-B0B6-72CC0D4E6C8B}"/>
            </c:ext>
          </c:extLst>
        </c:ser>
        <c:dLbls>
          <c:showLegendKey val="0"/>
          <c:showVal val="0"/>
          <c:showCatName val="0"/>
          <c:showSerName val="0"/>
          <c:showPercent val="0"/>
          <c:showBubbleSize val="0"/>
        </c:dLbls>
        <c:gapWidth val="219"/>
        <c:overlap val="-27"/>
        <c:axId val="138593408"/>
        <c:axId val="138594944"/>
      </c:barChart>
      <c:catAx>
        <c:axId val="13859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8594944"/>
        <c:crosses val="autoZero"/>
        <c:auto val="1"/>
        <c:lblAlgn val="ctr"/>
        <c:lblOffset val="100"/>
        <c:noMultiLvlLbl val="0"/>
      </c:catAx>
      <c:valAx>
        <c:axId val="138594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8593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N'!$I$3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N'!$H$4:$H$12</c:f>
            </c:multiLvlStrRef>
          </c:cat>
          <c:val>
            <c:numRef>
              <c:f>'SR N'!$I$4:$I$12</c:f>
            </c:numRef>
          </c:val>
          <c:extLst>
            <c:ext xmlns:c16="http://schemas.microsoft.com/office/drawing/2014/chart" uri="{C3380CC4-5D6E-409C-BE32-E72D297353CC}">
              <c16:uniqueId val="{00000000-1733-425D-B0F6-247E3002C7DD}"/>
            </c:ext>
          </c:extLst>
        </c:ser>
        <c:ser>
          <c:idx val="1"/>
          <c:order val="1"/>
          <c:tx>
            <c:strRef>
              <c:f>'SR N'!$J$3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N'!$H$4:$H$12</c:f>
            </c:multiLvlStrRef>
          </c:cat>
          <c:val>
            <c:numRef>
              <c:f>'SR N'!$J$4:$J$12</c:f>
            </c:numRef>
          </c:val>
          <c:extLst>
            <c:ext xmlns:c16="http://schemas.microsoft.com/office/drawing/2014/chart" uri="{C3380CC4-5D6E-409C-BE32-E72D297353CC}">
              <c16:uniqueId val="{00000001-1733-425D-B0F6-247E3002C7DD}"/>
            </c:ext>
          </c:extLst>
        </c:ser>
        <c:dLbls>
          <c:showLegendKey val="0"/>
          <c:showVal val="0"/>
          <c:showCatName val="0"/>
          <c:showSerName val="0"/>
          <c:showPercent val="0"/>
          <c:showBubbleSize val="0"/>
        </c:dLbls>
        <c:gapWidth val="219"/>
        <c:overlap val="-27"/>
        <c:axId val="169106432"/>
        <c:axId val="169108224"/>
      </c:barChart>
      <c:catAx>
        <c:axId val="16910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9108224"/>
        <c:crosses val="autoZero"/>
        <c:auto val="1"/>
        <c:lblAlgn val="ctr"/>
        <c:lblOffset val="100"/>
        <c:noMultiLvlLbl val="0"/>
      </c:catAx>
      <c:valAx>
        <c:axId val="169108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910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B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B '!$H$4:$H$12</c:f>
            </c:multiLvlStrRef>
          </c:cat>
          <c:val>
            <c:numRef>
              <c:f>'SR B '!$E$4:$E$12</c:f>
            </c:numRef>
          </c:val>
          <c:extLst>
            <c:ext xmlns:c16="http://schemas.microsoft.com/office/drawing/2014/chart" uri="{C3380CC4-5D6E-409C-BE32-E72D297353CC}">
              <c16:uniqueId val="{00000000-760F-41D4-BD35-8E7B962CA08E}"/>
            </c:ext>
          </c:extLst>
        </c:ser>
        <c:ser>
          <c:idx val="1"/>
          <c:order val="1"/>
          <c:tx>
            <c:strRef>
              <c:f>'SR B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B '!$H$4:$H$12</c:f>
            </c:multiLvlStrRef>
          </c:cat>
          <c:val>
            <c:numRef>
              <c:f>'SR B '!$F$4:$F$12</c:f>
            </c:numRef>
          </c:val>
          <c:extLst>
            <c:ext xmlns:c16="http://schemas.microsoft.com/office/drawing/2014/chart" uri="{C3380CC4-5D6E-409C-BE32-E72D297353CC}">
              <c16:uniqueId val="{00000001-760F-41D4-BD35-8E7B962CA08E}"/>
            </c:ext>
          </c:extLst>
        </c:ser>
        <c:dLbls>
          <c:showLegendKey val="0"/>
          <c:showVal val="0"/>
          <c:showCatName val="0"/>
          <c:showSerName val="0"/>
          <c:showPercent val="0"/>
          <c:showBubbleSize val="0"/>
        </c:dLbls>
        <c:gapWidth val="219"/>
        <c:overlap val="-27"/>
        <c:axId val="138688768"/>
        <c:axId val="138698752"/>
      </c:barChart>
      <c:catAx>
        <c:axId val="13868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8698752"/>
        <c:crosses val="autoZero"/>
        <c:auto val="1"/>
        <c:lblAlgn val="ctr"/>
        <c:lblOffset val="100"/>
        <c:noMultiLvlLbl val="0"/>
      </c:catAx>
      <c:valAx>
        <c:axId val="138698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8688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C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C '!$H$4:$H$12</c:f>
            </c:multiLvlStrRef>
          </c:cat>
          <c:val>
            <c:numRef>
              <c:f>'SR C '!$E$4:$E$12</c:f>
            </c:numRef>
          </c:val>
          <c:extLst>
            <c:ext xmlns:c16="http://schemas.microsoft.com/office/drawing/2014/chart" uri="{C3380CC4-5D6E-409C-BE32-E72D297353CC}">
              <c16:uniqueId val="{00000000-4BB5-4823-880A-DCDE3939881B}"/>
            </c:ext>
          </c:extLst>
        </c:ser>
        <c:ser>
          <c:idx val="1"/>
          <c:order val="1"/>
          <c:tx>
            <c:strRef>
              <c:f>'SR C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C '!$H$4:$H$12</c:f>
            </c:multiLvlStrRef>
          </c:cat>
          <c:val>
            <c:numRef>
              <c:f>'SR C '!$F$4:$F$12</c:f>
            </c:numRef>
          </c:val>
          <c:extLst>
            <c:ext xmlns:c16="http://schemas.microsoft.com/office/drawing/2014/chart" uri="{C3380CC4-5D6E-409C-BE32-E72D297353CC}">
              <c16:uniqueId val="{00000001-4BB5-4823-880A-DCDE3939881B}"/>
            </c:ext>
          </c:extLst>
        </c:ser>
        <c:dLbls>
          <c:showLegendKey val="0"/>
          <c:showVal val="0"/>
          <c:showCatName val="0"/>
          <c:showSerName val="0"/>
          <c:showPercent val="0"/>
          <c:showBubbleSize val="0"/>
        </c:dLbls>
        <c:gapWidth val="219"/>
        <c:overlap val="-27"/>
        <c:axId val="171070592"/>
        <c:axId val="171072128"/>
      </c:barChart>
      <c:catAx>
        <c:axId val="17107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1072128"/>
        <c:crosses val="autoZero"/>
        <c:auto val="1"/>
        <c:lblAlgn val="ctr"/>
        <c:lblOffset val="100"/>
        <c:noMultiLvlLbl val="0"/>
      </c:catAx>
      <c:valAx>
        <c:axId val="171072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1070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D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D '!$H$4:$H$12</c:f>
            </c:multiLvlStrRef>
          </c:cat>
          <c:val>
            <c:numRef>
              <c:f>'SR D '!$E$4:$E$12</c:f>
            </c:numRef>
          </c:val>
          <c:extLst>
            <c:ext xmlns:c16="http://schemas.microsoft.com/office/drawing/2014/chart" uri="{C3380CC4-5D6E-409C-BE32-E72D297353CC}">
              <c16:uniqueId val="{00000000-F6D2-4E7A-803A-A4FCDCE2C4FD}"/>
            </c:ext>
          </c:extLst>
        </c:ser>
        <c:ser>
          <c:idx val="1"/>
          <c:order val="1"/>
          <c:tx>
            <c:strRef>
              <c:f>'SR D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D '!$H$4:$H$12</c:f>
            </c:multiLvlStrRef>
          </c:cat>
          <c:val>
            <c:numRef>
              <c:f>'SR D '!$F$4:$F$12</c:f>
            </c:numRef>
          </c:val>
          <c:extLst>
            <c:ext xmlns:c16="http://schemas.microsoft.com/office/drawing/2014/chart" uri="{C3380CC4-5D6E-409C-BE32-E72D297353CC}">
              <c16:uniqueId val="{00000001-F6D2-4E7A-803A-A4FCDCE2C4FD}"/>
            </c:ext>
          </c:extLst>
        </c:ser>
        <c:dLbls>
          <c:showLegendKey val="0"/>
          <c:showVal val="0"/>
          <c:showCatName val="0"/>
          <c:showSerName val="0"/>
          <c:showPercent val="0"/>
          <c:showBubbleSize val="0"/>
        </c:dLbls>
        <c:gapWidth val="219"/>
        <c:overlap val="-27"/>
        <c:axId val="213523456"/>
        <c:axId val="213525248"/>
      </c:barChart>
      <c:catAx>
        <c:axId val="21352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13525248"/>
        <c:crosses val="autoZero"/>
        <c:auto val="1"/>
        <c:lblAlgn val="ctr"/>
        <c:lblOffset val="100"/>
        <c:noMultiLvlLbl val="0"/>
      </c:catAx>
      <c:valAx>
        <c:axId val="213525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13523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E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E '!$H$4:$H$12</c:f>
            </c:multiLvlStrRef>
          </c:cat>
          <c:val>
            <c:numRef>
              <c:f>'SR E '!$E$4:$E$12</c:f>
            </c:numRef>
          </c:val>
          <c:extLst>
            <c:ext xmlns:c16="http://schemas.microsoft.com/office/drawing/2014/chart" uri="{C3380CC4-5D6E-409C-BE32-E72D297353CC}">
              <c16:uniqueId val="{00000000-CF4D-49A0-8AFE-B4A672089BA4}"/>
            </c:ext>
          </c:extLst>
        </c:ser>
        <c:ser>
          <c:idx val="1"/>
          <c:order val="1"/>
          <c:tx>
            <c:strRef>
              <c:f>'SR E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E '!$H$4:$H$12</c:f>
            </c:multiLvlStrRef>
          </c:cat>
          <c:val>
            <c:numRef>
              <c:f>'SR E '!$F$4:$F$12</c:f>
            </c:numRef>
          </c:val>
          <c:extLst>
            <c:ext xmlns:c16="http://schemas.microsoft.com/office/drawing/2014/chart" uri="{C3380CC4-5D6E-409C-BE32-E72D297353CC}">
              <c16:uniqueId val="{00000001-CF4D-49A0-8AFE-B4A672089BA4}"/>
            </c:ext>
          </c:extLst>
        </c:ser>
        <c:dLbls>
          <c:showLegendKey val="0"/>
          <c:showVal val="0"/>
          <c:showCatName val="0"/>
          <c:showSerName val="0"/>
          <c:showPercent val="0"/>
          <c:showBubbleSize val="0"/>
        </c:dLbls>
        <c:gapWidth val="219"/>
        <c:overlap val="-27"/>
        <c:axId val="215936384"/>
        <c:axId val="215938176"/>
      </c:barChart>
      <c:catAx>
        <c:axId val="21593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15938176"/>
        <c:crosses val="autoZero"/>
        <c:auto val="1"/>
        <c:lblAlgn val="ctr"/>
        <c:lblOffset val="100"/>
        <c:noMultiLvlLbl val="0"/>
      </c:catAx>
      <c:valAx>
        <c:axId val="215938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15936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F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F '!$H$4:$H$12</c:f>
            </c:multiLvlStrRef>
          </c:cat>
          <c:val>
            <c:numRef>
              <c:f>'SR F '!$E$4:$E$12</c:f>
            </c:numRef>
          </c:val>
          <c:extLst>
            <c:ext xmlns:c16="http://schemas.microsoft.com/office/drawing/2014/chart" uri="{C3380CC4-5D6E-409C-BE32-E72D297353CC}">
              <c16:uniqueId val="{00000000-B502-4C17-9E5D-E3C0D64DE943}"/>
            </c:ext>
          </c:extLst>
        </c:ser>
        <c:ser>
          <c:idx val="1"/>
          <c:order val="1"/>
          <c:tx>
            <c:strRef>
              <c:f>'SR F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F '!$H$4:$H$12</c:f>
            </c:multiLvlStrRef>
          </c:cat>
          <c:val>
            <c:numRef>
              <c:f>'SR F '!$F$4:$F$12</c:f>
            </c:numRef>
          </c:val>
          <c:extLst>
            <c:ext xmlns:c16="http://schemas.microsoft.com/office/drawing/2014/chart" uri="{C3380CC4-5D6E-409C-BE32-E72D297353CC}">
              <c16:uniqueId val="{00000001-B502-4C17-9E5D-E3C0D64DE943}"/>
            </c:ext>
          </c:extLst>
        </c:ser>
        <c:dLbls>
          <c:showLegendKey val="0"/>
          <c:showVal val="0"/>
          <c:showCatName val="0"/>
          <c:showSerName val="0"/>
          <c:showPercent val="0"/>
          <c:showBubbleSize val="0"/>
        </c:dLbls>
        <c:gapWidth val="219"/>
        <c:overlap val="-27"/>
        <c:axId val="233076992"/>
        <c:axId val="233095168"/>
      </c:barChart>
      <c:catAx>
        <c:axId val="23307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33095168"/>
        <c:crosses val="autoZero"/>
        <c:auto val="1"/>
        <c:lblAlgn val="ctr"/>
        <c:lblOffset val="100"/>
        <c:noMultiLvlLbl val="0"/>
      </c:catAx>
      <c:valAx>
        <c:axId val="233095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3307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G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G '!$H$4:$H$12</c:f>
            </c:multiLvlStrRef>
          </c:cat>
          <c:val>
            <c:numRef>
              <c:f>'SR G '!$E$4:$E$12</c:f>
            </c:numRef>
          </c:val>
          <c:extLst>
            <c:ext xmlns:c16="http://schemas.microsoft.com/office/drawing/2014/chart" uri="{C3380CC4-5D6E-409C-BE32-E72D297353CC}">
              <c16:uniqueId val="{00000000-8486-44FE-895F-E732857F0B0B}"/>
            </c:ext>
          </c:extLst>
        </c:ser>
        <c:ser>
          <c:idx val="1"/>
          <c:order val="1"/>
          <c:tx>
            <c:strRef>
              <c:f>'SR G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G '!$H$4:$H$12</c:f>
            </c:multiLvlStrRef>
          </c:cat>
          <c:val>
            <c:numRef>
              <c:f>'SR G '!$F$4:$F$12</c:f>
            </c:numRef>
          </c:val>
          <c:extLst>
            <c:ext xmlns:c16="http://schemas.microsoft.com/office/drawing/2014/chart" uri="{C3380CC4-5D6E-409C-BE32-E72D297353CC}">
              <c16:uniqueId val="{00000001-8486-44FE-895F-E732857F0B0B}"/>
            </c:ext>
          </c:extLst>
        </c:ser>
        <c:dLbls>
          <c:showLegendKey val="0"/>
          <c:showVal val="0"/>
          <c:showCatName val="0"/>
          <c:showSerName val="0"/>
          <c:showPercent val="0"/>
          <c:showBubbleSize val="0"/>
        </c:dLbls>
        <c:gapWidth val="219"/>
        <c:overlap val="-27"/>
        <c:axId val="256730624"/>
        <c:axId val="256732160"/>
      </c:barChart>
      <c:catAx>
        <c:axId val="25673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6732160"/>
        <c:crosses val="autoZero"/>
        <c:auto val="1"/>
        <c:lblAlgn val="ctr"/>
        <c:lblOffset val="100"/>
        <c:noMultiLvlLbl val="0"/>
      </c:catAx>
      <c:valAx>
        <c:axId val="256732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6730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H'!$E$3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H'!$H$4:$H$12</c:f>
            </c:multiLvlStrRef>
          </c:cat>
          <c:val>
            <c:numRef>
              <c:f>'SR H'!$E$4:$E$12</c:f>
            </c:numRef>
          </c:val>
          <c:extLst>
            <c:ext xmlns:c16="http://schemas.microsoft.com/office/drawing/2014/chart" uri="{C3380CC4-5D6E-409C-BE32-E72D297353CC}">
              <c16:uniqueId val="{00000000-8238-4B35-A4D1-170BDE84D53B}"/>
            </c:ext>
          </c:extLst>
        </c:ser>
        <c:ser>
          <c:idx val="1"/>
          <c:order val="1"/>
          <c:tx>
            <c:strRef>
              <c:f>'SR H'!$F$3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H'!$H$4:$H$12</c:f>
            </c:multiLvlStrRef>
          </c:cat>
          <c:val>
            <c:numRef>
              <c:f>'SR H'!$F$4:$F$12</c:f>
            </c:numRef>
          </c:val>
          <c:extLst>
            <c:ext xmlns:c16="http://schemas.microsoft.com/office/drawing/2014/chart" uri="{C3380CC4-5D6E-409C-BE32-E72D297353CC}">
              <c16:uniqueId val="{00000001-8238-4B35-A4D1-170BDE84D53B}"/>
            </c:ext>
          </c:extLst>
        </c:ser>
        <c:dLbls>
          <c:showLegendKey val="0"/>
          <c:showVal val="0"/>
          <c:showCatName val="0"/>
          <c:showSerName val="0"/>
          <c:showPercent val="0"/>
          <c:showBubbleSize val="0"/>
        </c:dLbls>
        <c:gapWidth val="219"/>
        <c:overlap val="-27"/>
        <c:axId val="260730240"/>
        <c:axId val="260752512"/>
      </c:barChart>
      <c:catAx>
        <c:axId val="26073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60752512"/>
        <c:crosses val="autoZero"/>
        <c:auto val="1"/>
        <c:lblAlgn val="ctr"/>
        <c:lblOffset val="100"/>
        <c:noMultiLvlLbl val="0"/>
      </c:catAx>
      <c:valAx>
        <c:axId val="260752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60730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I'!$E$3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I'!$H$4:$H$12</c:f>
            </c:multiLvlStrRef>
          </c:cat>
          <c:val>
            <c:numRef>
              <c:f>'SR I'!$E$4:$E$12</c:f>
            </c:numRef>
          </c:val>
          <c:extLst>
            <c:ext xmlns:c16="http://schemas.microsoft.com/office/drawing/2014/chart" uri="{C3380CC4-5D6E-409C-BE32-E72D297353CC}">
              <c16:uniqueId val="{00000000-2693-4A49-B3B9-12149B7D5917}"/>
            </c:ext>
          </c:extLst>
        </c:ser>
        <c:ser>
          <c:idx val="1"/>
          <c:order val="1"/>
          <c:tx>
            <c:strRef>
              <c:f>'SR I'!$F$3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I'!$H$4:$H$12</c:f>
            </c:multiLvlStrRef>
          </c:cat>
          <c:val>
            <c:numRef>
              <c:f>'SR I'!$F$4:$F$12</c:f>
            </c:numRef>
          </c:val>
          <c:extLst>
            <c:ext xmlns:c16="http://schemas.microsoft.com/office/drawing/2014/chart" uri="{C3380CC4-5D6E-409C-BE32-E72D297353CC}">
              <c16:uniqueId val="{00000001-2693-4A49-B3B9-12149B7D5917}"/>
            </c:ext>
          </c:extLst>
        </c:ser>
        <c:dLbls>
          <c:showLegendKey val="0"/>
          <c:showVal val="0"/>
          <c:showCatName val="0"/>
          <c:showSerName val="0"/>
          <c:showPercent val="0"/>
          <c:showBubbleSize val="0"/>
        </c:dLbls>
        <c:gapWidth val="219"/>
        <c:overlap val="-27"/>
        <c:axId val="264598656"/>
        <c:axId val="264600192"/>
      </c:barChart>
      <c:catAx>
        <c:axId val="26459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64600192"/>
        <c:crosses val="autoZero"/>
        <c:auto val="1"/>
        <c:lblAlgn val="ctr"/>
        <c:lblOffset val="100"/>
        <c:noMultiLvlLbl val="0"/>
      </c:catAx>
      <c:valAx>
        <c:axId val="264600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6459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nticorruzione.it/portal/public/classic/AttivitaAutorita/AttiDellAutorita/_Atto?id=8ed911d50a778042061d7a5d0028cba2" TargetMode="External"/><Relationship Id="rId2" Type="http://schemas.openxmlformats.org/officeDocument/2006/relationships/hyperlink" Target="#ITEMS!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8" Type="http://schemas.openxmlformats.org/officeDocument/2006/relationships/hyperlink" Target="#'db misure generali'!A1"/><Relationship Id="rId3" Type="http://schemas.openxmlformats.org/officeDocument/2006/relationships/image" Target="../media/image2.png"/><Relationship Id="rId7" Type="http://schemas.openxmlformats.org/officeDocument/2006/relationships/hyperlink" Target="#'db fattori abilitanti'!A1"/><Relationship Id="rId2" Type="http://schemas.openxmlformats.org/officeDocument/2006/relationships/hyperlink" Target="#ITEMS!A1"/><Relationship Id="rId1" Type="http://schemas.openxmlformats.org/officeDocument/2006/relationships/hyperlink" Target="#'db rischi'!A1"/><Relationship Id="rId6" Type="http://schemas.openxmlformats.org/officeDocument/2006/relationships/image" Target="../media/image5.png"/><Relationship Id="rId11" Type="http://schemas.openxmlformats.org/officeDocument/2006/relationships/hyperlink" Target="#Istruzioni!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image" Target="../media/image3.svg"/><Relationship Id="rId9" Type="http://schemas.openxmlformats.org/officeDocument/2006/relationships/hyperlink" Target="#'db misure specifiche'!A1"/></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Aree!A1"/><Relationship Id="rId7" Type="http://schemas.openxmlformats.org/officeDocument/2006/relationships/hyperlink" Target="#'db misure generali'!A1"/><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hyperlink" Target="#'db fasce di rischio'!A1"/><Relationship Id="rId5" Type="http://schemas.openxmlformats.org/officeDocument/2006/relationships/hyperlink" Target="#'db misure specifiche'!A1"/><Relationship Id="rId10" Type="http://schemas.openxmlformats.org/officeDocument/2006/relationships/image" Target="../media/image11.png"/><Relationship Id="rId4" Type="http://schemas.openxmlformats.org/officeDocument/2006/relationships/hyperlink" Target="#'SR A'!A1"/><Relationship Id="rId9" Type="http://schemas.openxmlformats.org/officeDocument/2006/relationships/image" Target="../media/image10.emf"/></Relationships>
</file>

<file path=xl/drawings/_rels/drawing4.xml.rels><?xml version="1.0" encoding="UTF-8" standalone="yes"?>
<Relationships xmlns="http://schemas.openxmlformats.org/package/2006/relationships"><Relationship Id="rId2" Type="http://schemas.openxmlformats.org/officeDocument/2006/relationships/hyperlink" Target="#Istruzioni!A1"/><Relationship Id="rId1" Type="http://schemas.openxmlformats.org/officeDocument/2006/relationships/hyperlink" Target="#ITEMS!A1"/></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409574</xdr:colOff>
      <xdr:row>1</xdr:row>
      <xdr:rowOff>123824</xdr:rowOff>
    </xdr:from>
    <xdr:to>
      <xdr:col>18</xdr:col>
      <xdr:colOff>466725</xdr:colOff>
      <xdr:row>24</xdr:row>
      <xdr:rowOff>171450</xdr:rowOff>
    </xdr:to>
    <xdr:sp macro="" textlink="">
      <xdr:nvSpPr>
        <xdr:cNvPr id="2" name="Rettangolo 1">
          <a:extLst>
            <a:ext uri="{FF2B5EF4-FFF2-40B4-BE49-F238E27FC236}">
              <a16:creationId xmlns:a16="http://schemas.microsoft.com/office/drawing/2014/main" id="{91E669AD-ADB6-434C-B2D8-9BF5CAE6DA28}"/>
            </a:ext>
          </a:extLst>
        </xdr:cNvPr>
        <xdr:cNvSpPr/>
      </xdr:nvSpPr>
      <xdr:spPr>
        <a:xfrm>
          <a:off x="409574" y="307974"/>
          <a:ext cx="11144251" cy="428307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502401</xdr:colOff>
      <xdr:row>8</xdr:row>
      <xdr:rowOff>109016</xdr:rowOff>
    </xdr:from>
    <xdr:to>
      <xdr:col>7</xdr:col>
      <xdr:colOff>476251</xdr:colOff>
      <xdr:row>18</xdr:row>
      <xdr:rowOff>25399</xdr:rowOff>
    </xdr:to>
    <xdr:sp macro="" textlink="">
      <xdr:nvSpPr>
        <xdr:cNvPr id="3" name="Messaggio di benvenuto">
          <a:extLst>
            <a:ext uri="{FF2B5EF4-FFF2-40B4-BE49-F238E27FC236}">
              <a16:creationId xmlns:a16="http://schemas.microsoft.com/office/drawing/2014/main" id="{9799EFA5-5F24-46EC-8B2C-E58CA85D2A04}"/>
            </a:ext>
          </a:extLst>
        </xdr:cNvPr>
        <xdr:cNvSpPr txBox="1"/>
      </xdr:nvSpPr>
      <xdr:spPr>
        <a:xfrm>
          <a:off x="1042151" y="1937816"/>
          <a:ext cx="3212350" cy="2202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it" sz="2400" b="1" i="0" baseline="0">
              <a:solidFill>
                <a:schemeClr val="bg1"/>
              </a:solidFill>
              <a:effectLst/>
              <a:latin typeface="Segoe UI Light" panose="020B0502040204020203" pitchFamily="34" charset="0"/>
              <a:ea typeface="Segoe UI" pitchFamily="34" charset="0"/>
              <a:cs typeface="Segoe UI Light" panose="020B0502040204020203" pitchFamily="34" charset="0"/>
            </a:rPr>
            <a:t>Items:</a:t>
          </a:r>
        </a:p>
        <a:p>
          <a:pPr rtl="0" eaLnBrk="1" fontAlgn="auto" latinLnBrk="0" hangingPunct="1"/>
          <a:r>
            <a:rPr lang="it" sz="1600" b="1" i="0" baseline="0">
              <a:solidFill>
                <a:schemeClr val="bg1"/>
              </a:solidFill>
              <a:effectLst/>
              <a:latin typeface="Segoe UI Light" panose="020B0502040204020203" pitchFamily="34" charset="0"/>
              <a:ea typeface="Segoe UI" pitchFamily="34" charset="0"/>
              <a:cs typeface="Segoe UI Light" panose="020B0502040204020203" pitchFamily="34" charset="0"/>
            </a:rPr>
            <a:t>1. Analisi del contesto</a:t>
          </a:r>
        </a:p>
        <a:p>
          <a:pPr rtl="0" eaLnBrk="1" fontAlgn="auto" latinLnBrk="0" hangingPunct="1"/>
          <a:r>
            <a:rPr lang="it" sz="1600" b="1" i="0" baseline="0">
              <a:solidFill>
                <a:schemeClr val="bg1"/>
              </a:solidFill>
              <a:effectLst/>
              <a:latin typeface="Segoe UI Light" panose="020B0502040204020203" pitchFamily="34" charset="0"/>
              <a:ea typeface="Segoe UI" pitchFamily="34" charset="0"/>
              <a:cs typeface="Segoe UI Light" panose="020B0502040204020203" pitchFamily="34" charset="0"/>
            </a:rPr>
            <a:t>2. Mappatura dei processi</a:t>
          </a:r>
        </a:p>
        <a:p>
          <a:pPr rtl="0" eaLnBrk="1" fontAlgn="auto" latinLnBrk="0" hangingPunct="1"/>
          <a:r>
            <a:rPr lang="it" sz="1600" b="1" i="0" baseline="0">
              <a:solidFill>
                <a:schemeClr val="bg1"/>
              </a:solidFill>
              <a:effectLst/>
              <a:latin typeface="Segoe UI Light" panose="020B0502040204020203" pitchFamily="34" charset="0"/>
              <a:ea typeface="Segoe UI" pitchFamily="34" charset="0"/>
              <a:cs typeface="Segoe UI Light" panose="020B0502040204020203" pitchFamily="34" charset="0"/>
            </a:rPr>
            <a:t>3. Valutazione del rischio</a:t>
          </a:r>
        </a:p>
        <a:p>
          <a:pPr rtl="0" eaLnBrk="1" fontAlgn="auto" latinLnBrk="0" hangingPunct="1"/>
          <a:r>
            <a:rPr lang="it" sz="1600" b="1" i="0" baseline="0">
              <a:solidFill>
                <a:schemeClr val="bg1"/>
              </a:solidFill>
              <a:effectLst/>
              <a:latin typeface="Segoe UI Light" panose="020B0502040204020203" pitchFamily="34" charset="0"/>
              <a:ea typeface="Segoe UI" pitchFamily="34" charset="0"/>
              <a:cs typeface="Segoe UI Light" panose="020B0502040204020203" pitchFamily="34" charset="0"/>
            </a:rPr>
            <a:t>4. Trattamento del rischio</a:t>
          </a:r>
        </a:p>
        <a:p>
          <a:pPr rtl="0" eaLnBrk="1" fontAlgn="auto" latinLnBrk="0" hangingPunct="1"/>
          <a:r>
            <a:rPr lang="it" sz="1600" b="1" i="0" baseline="0">
              <a:solidFill>
                <a:schemeClr val="bg1"/>
              </a:solidFill>
              <a:effectLst/>
              <a:latin typeface="Segoe UI Light" panose="020B0502040204020203" pitchFamily="34" charset="0"/>
              <a:ea typeface="Segoe UI" pitchFamily="34" charset="0"/>
              <a:cs typeface="Segoe UI Light" panose="020B0502040204020203" pitchFamily="34" charset="0"/>
            </a:rPr>
            <a:t>5. Monitoraggio del rischio</a:t>
          </a:r>
        </a:p>
      </xdr:txBody>
    </xdr:sp>
    <xdr:clientData/>
  </xdr:twoCellAnchor>
  <xdr:twoCellAnchor>
    <xdr:from>
      <xdr:col>1</xdr:col>
      <xdr:colOff>454776</xdr:colOff>
      <xdr:row>4</xdr:row>
      <xdr:rowOff>141954</xdr:rowOff>
    </xdr:from>
    <xdr:to>
      <xdr:col>12</xdr:col>
      <xdr:colOff>76199</xdr:colOff>
      <xdr:row>8</xdr:row>
      <xdr:rowOff>165645</xdr:rowOff>
    </xdr:to>
    <xdr:sp macro="" textlink="">
      <xdr:nvSpPr>
        <xdr:cNvPr id="4" name="Messaggio di benvenuto">
          <a:extLst>
            <a:ext uri="{FF2B5EF4-FFF2-40B4-BE49-F238E27FC236}">
              <a16:creationId xmlns:a16="http://schemas.microsoft.com/office/drawing/2014/main" id="{C5DD625C-9DC8-4744-B6E7-73E8356D87AB}"/>
            </a:ext>
          </a:extLst>
        </xdr:cNvPr>
        <xdr:cNvSpPr txBox="1"/>
      </xdr:nvSpPr>
      <xdr:spPr>
        <a:xfrm>
          <a:off x="1070726" y="878554"/>
          <a:ext cx="6396873" cy="760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it" sz="4800" b="0" i="0" baseline="0">
              <a:solidFill>
                <a:schemeClr val="bg1"/>
              </a:solidFill>
              <a:effectLst/>
              <a:latin typeface="Segoe UI Light" pitchFamily="34" charset="0"/>
              <a:ea typeface="Segoe UI" pitchFamily="34" charset="0"/>
              <a:cs typeface="Segoe UI" pitchFamily="34" charset="0"/>
            </a:rPr>
            <a:t>Kit Anticorruzione</a:t>
          </a:r>
          <a:endParaRPr lang="en-US" sz="4800" b="0">
            <a:latin typeface="Segoe UI Light" pitchFamily="34" charset="0"/>
            <a:ea typeface="Segoe UI" pitchFamily="34" charset="0"/>
            <a:cs typeface="Segoe UI" pitchFamily="34" charset="0"/>
          </a:endParaRPr>
        </a:p>
      </xdr:txBody>
    </xdr:sp>
    <xdr:clientData/>
  </xdr:twoCellAnchor>
  <xdr:oneCellAnchor>
    <xdr:from>
      <xdr:col>2</xdr:col>
      <xdr:colOff>1</xdr:colOff>
      <xdr:row>19</xdr:row>
      <xdr:rowOff>95250</xdr:rowOff>
    </xdr:from>
    <xdr:ext cx="1976919" cy="914400"/>
    <xdr:pic>
      <xdr:nvPicPr>
        <xdr:cNvPr id="5" name="Immagine 4">
          <a:extLst>
            <a:ext uri="{FF2B5EF4-FFF2-40B4-BE49-F238E27FC236}">
              <a16:creationId xmlns:a16="http://schemas.microsoft.com/office/drawing/2014/main" id="{23886C1B-9671-4981-A077-2B3361D58DB3}"/>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alphaModFix amt="50000"/>
          <a:extLst>
            <a:ext uri="{28A0092B-C50C-407E-A947-70E740481C1C}">
              <a14:useLocalDpi xmlns:a14="http://schemas.microsoft.com/office/drawing/2010/main" val="0"/>
            </a:ext>
          </a:extLst>
        </a:blip>
        <a:stretch>
          <a:fillRect/>
        </a:stretch>
      </xdr:blipFill>
      <xdr:spPr>
        <a:xfrm>
          <a:off x="1231901" y="3594100"/>
          <a:ext cx="1976919" cy="914400"/>
        </a:xfrm>
        <a:prstGeom prst="rect">
          <a:avLst/>
        </a:prstGeom>
      </xdr:spPr>
    </xdr:pic>
    <xdr:clientData/>
  </xdr:oneCellAnchor>
  <xdr:twoCellAnchor>
    <xdr:from>
      <xdr:col>15</xdr:col>
      <xdr:colOff>373319</xdr:colOff>
      <xdr:row>20</xdr:row>
      <xdr:rowOff>202175</xdr:rowOff>
    </xdr:from>
    <xdr:to>
      <xdr:col>18</xdr:col>
      <xdr:colOff>1845</xdr:colOff>
      <xdr:row>22</xdr:row>
      <xdr:rowOff>201711</xdr:rowOff>
    </xdr:to>
    <xdr:sp macro="" textlink="">
      <xdr:nvSpPr>
        <xdr:cNvPr id="6" name="Pulsante Avanti">
          <a:hlinkClick xmlns:r="http://schemas.openxmlformats.org/officeDocument/2006/relationships" r:id="rId2" tooltip="Fai clic qui per iniziare!"/>
          <a:extLst>
            <a:ext uri="{FF2B5EF4-FFF2-40B4-BE49-F238E27FC236}">
              <a16:creationId xmlns:a16="http://schemas.microsoft.com/office/drawing/2014/main" id="{E3BBB351-96F0-4711-A49C-32F61432FCC6}"/>
            </a:ext>
          </a:extLst>
        </xdr:cNvPr>
        <xdr:cNvSpPr/>
      </xdr:nvSpPr>
      <xdr:spPr>
        <a:xfrm>
          <a:off x="9612569" y="3866125"/>
          <a:ext cx="1476376" cy="367836"/>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Iniziamo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twoCellAnchor>
    <xdr:from>
      <xdr:col>19</xdr:col>
      <xdr:colOff>50800</xdr:colOff>
      <xdr:row>1</xdr:row>
      <xdr:rowOff>127000</xdr:rowOff>
    </xdr:from>
    <xdr:to>
      <xdr:col>23</xdr:col>
      <xdr:colOff>38100</xdr:colOff>
      <xdr:row>6</xdr:row>
      <xdr:rowOff>38100</xdr:rowOff>
    </xdr:to>
    <xdr:sp macro="" textlink="">
      <xdr:nvSpPr>
        <xdr:cNvPr id="7" name="Rettangolo con angoli arrotondati 6">
          <a:extLst>
            <a:ext uri="{FF2B5EF4-FFF2-40B4-BE49-F238E27FC236}">
              <a16:creationId xmlns:a16="http://schemas.microsoft.com/office/drawing/2014/main" id="{7AF32F8B-1C14-4E1B-845D-38866D406680}"/>
            </a:ext>
          </a:extLst>
        </xdr:cNvPr>
        <xdr:cNvSpPr/>
      </xdr:nvSpPr>
      <xdr:spPr>
        <a:xfrm>
          <a:off x="10306050" y="355600"/>
          <a:ext cx="2146300" cy="105410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r>
            <a:rPr lang="it-IT" sz="1000" b="1"/>
            <a:t>Delibera numero 1064 del 13 novembre 2019</a:t>
          </a:r>
        </a:p>
        <a:p>
          <a:r>
            <a:rPr lang="it-IT" sz="1000" b="1"/>
            <a:t>Approvazione in via definitiva del Piano Nazionale Anticorruzione 2019</a:t>
          </a:r>
          <a:endParaRPr lang="it-IT" sz="1000"/>
        </a:p>
      </xdr:txBody>
    </xdr:sp>
    <xdr:clientData/>
  </xdr:twoCellAnchor>
  <xdr:twoCellAnchor>
    <xdr:from>
      <xdr:col>20</xdr:col>
      <xdr:colOff>38100</xdr:colOff>
      <xdr:row>5</xdr:row>
      <xdr:rowOff>101600</xdr:rowOff>
    </xdr:from>
    <xdr:to>
      <xdr:col>22</xdr:col>
      <xdr:colOff>63500</xdr:colOff>
      <xdr:row>7</xdr:row>
      <xdr:rowOff>0</xdr:rowOff>
    </xdr:to>
    <xdr:sp macro="" textlink="">
      <xdr:nvSpPr>
        <xdr:cNvPr id="8" name="Rettangolo 7">
          <a:hlinkClick xmlns:r="http://schemas.openxmlformats.org/officeDocument/2006/relationships" r:id="rId3"/>
          <a:extLst>
            <a:ext uri="{FF2B5EF4-FFF2-40B4-BE49-F238E27FC236}">
              <a16:creationId xmlns:a16="http://schemas.microsoft.com/office/drawing/2014/main" id="{D4312E0E-1AB8-4B04-89E4-6BCB3C8F2164}"/>
            </a:ext>
          </a:extLst>
        </xdr:cNvPr>
        <xdr:cNvSpPr/>
      </xdr:nvSpPr>
      <xdr:spPr>
        <a:xfrm>
          <a:off x="10833100" y="1244600"/>
          <a:ext cx="1104900" cy="355600"/>
        </a:xfrm>
        <a:prstGeom prst="rect">
          <a:avLst/>
        </a:prstGeom>
        <a:solidFill>
          <a:schemeClr val="bg1"/>
        </a:solidFill>
        <a:ln>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Vai &gt;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CDC244AD-5D9B-4AB3-B391-EEE8C1D32E49}"/>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AEF9D6BD-E055-4A37-AB16-9E114B70EE94}"/>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751D15D3-AFFF-4BA2-821A-6028A18FACB5}"/>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F982B23B-FF74-4DDB-8006-5CA15C8E6A22}"/>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430305</xdr:colOff>
      <xdr:row>2</xdr:row>
      <xdr:rowOff>26894</xdr:rowOff>
    </xdr:from>
    <xdr:to>
      <xdr:col>14</xdr:col>
      <xdr:colOff>1613646</xdr:colOff>
      <xdr:row>11</xdr:row>
      <xdr:rowOff>277907</xdr:rowOff>
    </xdr:to>
    <xdr:graphicFrame macro="">
      <xdr:nvGraphicFramePr>
        <xdr:cNvPr id="88" name="Grafico 87">
          <a:extLst>
            <a:ext uri="{FF2B5EF4-FFF2-40B4-BE49-F238E27FC236}">
              <a16:creationId xmlns:a16="http://schemas.microsoft.com/office/drawing/2014/main" id="{49813AD3-74CE-46F1-85B6-829D26675E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4EDF9CE9-34BB-4DCE-BB21-5ECB0F99EB45}"/>
            </a:ext>
          </a:extLst>
        </xdr:cNvPr>
        <xdr:cNvSpPr/>
      </xdr:nvSpPr>
      <xdr:spPr>
        <a:xfrm rot="5400000">
          <a:off x="256558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E25F1DEA-3697-4029-8902-4DCA3E62D940}"/>
            </a:ext>
          </a:extLst>
        </xdr:cNvPr>
        <xdr:cNvSpPr/>
      </xdr:nvSpPr>
      <xdr:spPr>
        <a:xfrm>
          <a:off x="2033016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7BF33310-D32B-4559-926C-F6CFBE84FA48}"/>
            </a:ext>
          </a:extLst>
        </xdr:cNvPr>
        <xdr:cNvSpPr/>
      </xdr:nvSpPr>
      <xdr:spPr>
        <a:xfrm>
          <a:off x="20330160" y="333527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B4EFBFD6-4D0F-4B2D-86D3-76B845BB1DC6}"/>
            </a:ext>
          </a:extLst>
        </xdr:cNvPr>
        <xdr:cNvSpPr/>
      </xdr:nvSpPr>
      <xdr:spPr>
        <a:xfrm>
          <a:off x="20330160" y="333527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3E82C68F-1FE7-4D72-97E0-EC8CDCEC98C7}"/>
            </a:ext>
          </a:extLst>
        </xdr:cNvPr>
        <xdr:cNvSpPr/>
      </xdr:nvSpPr>
      <xdr:spPr>
        <a:xfrm>
          <a:off x="20330160" y="358978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FE7D4F8C-930C-45AC-99D9-2501D8460572}"/>
            </a:ext>
          </a:extLst>
        </xdr:cNvPr>
        <xdr:cNvSpPr/>
      </xdr:nvSpPr>
      <xdr:spPr>
        <a:xfrm>
          <a:off x="20330160" y="358978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5FF540BF-B476-44B6-A442-1951B838AB28}"/>
            </a:ext>
          </a:extLst>
        </xdr:cNvPr>
        <xdr:cNvSpPr/>
      </xdr:nvSpPr>
      <xdr:spPr>
        <a:xfrm>
          <a:off x="20330160" y="342971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C7859D0E-3E7C-4319-8194-686DFA809177}"/>
            </a:ext>
          </a:extLst>
        </xdr:cNvPr>
        <xdr:cNvSpPr/>
      </xdr:nvSpPr>
      <xdr:spPr>
        <a:xfrm>
          <a:off x="20330160" y="339926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2B929F4E-EA68-41F0-BE55-C30549A060CC}"/>
            </a:ext>
          </a:extLst>
        </xdr:cNvPr>
        <xdr:cNvSpPr/>
      </xdr:nvSpPr>
      <xdr:spPr>
        <a:xfrm>
          <a:off x="20330160" y="38442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EEB34371-AEBC-4276-BF42-9F62457EFD53}"/>
            </a:ext>
          </a:extLst>
        </xdr:cNvPr>
        <xdr:cNvSpPr/>
      </xdr:nvSpPr>
      <xdr:spPr>
        <a:xfrm>
          <a:off x="20330160" y="38442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D2F58300-B0E4-48C0-8764-ACDEF6FED567}"/>
            </a:ext>
          </a:extLst>
        </xdr:cNvPr>
        <xdr:cNvSpPr/>
      </xdr:nvSpPr>
      <xdr:spPr>
        <a:xfrm>
          <a:off x="20330160" y="368422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D6C71B5B-BB21-4A25-A224-57D58CC29879}"/>
            </a:ext>
          </a:extLst>
        </xdr:cNvPr>
        <xdr:cNvSpPr/>
      </xdr:nvSpPr>
      <xdr:spPr>
        <a:xfrm>
          <a:off x="20330160" y="365376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DD6D52C3-7801-4AA4-900A-C5FE82CA6544}"/>
            </a:ext>
          </a:extLst>
        </xdr:cNvPr>
        <xdr:cNvSpPr/>
      </xdr:nvSpPr>
      <xdr:spPr>
        <a:xfrm>
          <a:off x="20330160" y="4098798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5B81738D-E029-4CCF-8326-2E9DE2D32B06}"/>
            </a:ext>
          </a:extLst>
        </xdr:cNvPr>
        <xdr:cNvSpPr/>
      </xdr:nvSpPr>
      <xdr:spPr>
        <a:xfrm>
          <a:off x="20330160" y="4098798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B39D924A-AAD2-4A34-9AC9-8040F210EA4C}"/>
            </a:ext>
          </a:extLst>
        </xdr:cNvPr>
        <xdr:cNvSpPr/>
      </xdr:nvSpPr>
      <xdr:spPr>
        <a:xfrm>
          <a:off x="20330160" y="39387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00AA2FD2-7E02-4152-A388-5013843FD58E}"/>
            </a:ext>
          </a:extLst>
        </xdr:cNvPr>
        <xdr:cNvSpPr/>
      </xdr:nvSpPr>
      <xdr:spPr>
        <a:xfrm>
          <a:off x="20330160" y="39082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F85F41EB-8E09-4A9D-81B3-D8D8F0D469D9}"/>
            </a:ext>
          </a:extLst>
        </xdr:cNvPr>
        <xdr:cNvSpPr/>
      </xdr:nvSpPr>
      <xdr:spPr>
        <a:xfrm>
          <a:off x="20330160" y="4353306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A1F1B153-D876-4951-834A-E17C4A37EF1E}"/>
            </a:ext>
          </a:extLst>
        </xdr:cNvPr>
        <xdr:cNvSpPr/>
      </xdr:nvSpPr>
      <xdr:spPr>
        <a:xfrm>
          <a:off x="20330160" y="4353306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C03A0687-03D6-4946-B325-83492933AC2A}"/>
            </a:ext>
          </a:extLst>
        </xdr:cNvPr>
        <xdr:cNvSpPr/>
      </xdr:nvSpPr>
      <xdr:spPr>
        <a:xfrm>
          <a:off x="20330160" y="419324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25D43A3F-FC89-470A-A02E-EED4D1B427C1}"/>
            </a:ext>
          </a:extLst>
        </xdr:cNvPr>
        <xdr:cNvSpPr/>
      </xdr:nvSpPr>
      <xdr:spPr>
        <a:xfrm>
          <a:off x="20330160" y="416278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F6DF236F-061E-4EB6-A51B-ACAED610C7A3}"/>
            </a:ext>
          </a:extLst>
        </xdr:cNvPr>
        <xdr:cNvSpPr/>
      </xdr:nvSpPr>
      <xdr:spPr>
        <a:xfrm>
          <a:off x="20330160" y="4607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A7A582CB-3C3F-4B89-89DD-7B4B04E7DF4F}"/>
            </a:ext>
          </a:extLst>
        </xdr:cNvPr>
        <xdr:cNvSpPr/>
      </xdr:nvSpPr>
      <xdr:spPr>
        <a:xfrm>
          <a:off x="20330160" y="4607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BC70673C-0055-4FFD-90B1-EA0055502887}"/>
            </a:ext>
          </a:extLst>
        </xdr:cNvPr>
        <xdr:cNvSpPr/>
      </xdr:nvSpPr>
      <xdr:spPr>
        <a:xfrm>
          <a:off x="20330160" y="444775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984A3938-0CD1-4649-943F-42982F4CB070}"/>
            </a:ext>
          </a:extLst>
        </xdr:cNvPr>
        <xdr:cNvSpPr/>
      </xdr:nvSpPr>
      <xdr:spPr>
        <a:xfrm>
          <a:off x="20330160" y="441729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A2A91805-FDF3-4475-B07E-62A4FCC22C3F}"/>
            </a:ext>
          </a:extLst>
        </xdr:cNvPr>
        <xdr:cNvSpPr/>
      </xdr:nvSpPr>
      <xdr:spPr>
        <a:xfrm>
          <a:off x="20330160" y="4862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28B39C17-D39A-47FF-B70C-D12E0B56AE4E}"/>
            </a:ext>
          </a:extLst>
        </xdr:cNvPr>
        <xdr:cNvSpPr/>
      </xdr:nvSpPr>
      <xdr:spPr>
        <a:xfrm>
          <a:off x="20330160" y="4862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38B47C73-2273-4DCD-BC50-6EBB90719895}"/>
            </a:ext>
          </a:extLst>
        </xdr:cNvPr>
        <xdr:cNvSpPr/>
      </xdr:nvSpPr>
      <xdr:spPr>
        <a:xfrm>
          <a:off x="20330160" y="4702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5AB0B750-32C5-4AF2-AC40-9A3676D698C7}"/>
            </a:ext>
          </a:extLst>
        </xdr:cNvPr>
        <xdr:cNvSpPr/>
      </xdr:nvSpPr>
      <xdr:spPr>
        <a:xfrm>
          <a:off x="20330160" y="4671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EBD9F614-A67C-4C08-B967-A61546F03758}"/>
            </a:ext>
          </a:extLst>
        </xdr:cNvPr>
        <xdr:cNvSpPr/>
      </xdr:nvSpPr>
      <xdr:spPr>
        <a:xfrm>
          <a:off x="20330160" y="51168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F4DB2621-641F-4142-8CAA-47DF9F7EEC31}"/>
            </a:ext>
          </a:extLst>
        </xdr:cNvPr>
        <xdr:cNvSpPr/>
      </xdr:nvSpPr>
      <xdr:spPr>
        <a:xfrm>
          <a:off x="20330160" y="51168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2B671CC5-6C78-4E80-A0AC-C70BF23087B2}"/>
            </a:ext>
          </a:extLst>
        </xdr:cNvPr>
        <xdr:cNvSpPr/>
      </xdr:nvSpPr>
      <xdr:spPr>
        <a:xfrm>
          <a:off x="20330160" y="4956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8C40B25F-4711-4017-9492-8992B285A02C}"/>
            </a:ext>
          </a:extLst>
        </xdr:cNvPr>
        <xdr:cNvSpPr/>
      </xdr:nvSpPr>
      <xdr:spPr>
        <a:xfrm>
          <a:off x="20330160" y="4926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E40754B0-6E7A-4F07-A8A0-46426AB675B9}"/>
            </a:ext>
          </a:extLst>
        </xdr:cNvPr>
        <xdr:cNvSpPr/>
      </xdr:nvSpPr>
      <xdr:spPr>
        <a:xfrm>
          <a:off x="20330160" y="5369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BA9F81D5-33B9-4067-BE3D-C7FF774C6601}"/>
            </a:ext>
          </a:extLst>
        </xdr:cNvPr>
        <xdr:cNvSpPr/>
      </xdr:nvSpPr>
      <xdr:spPr>
        <a:xfrm>
          <a:off x="20330160" y="5369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F41282E6-3BC9-4724-ADE3-29FCBC03B462}"/>
            </a:ext>
          </a:extLst>
        </xdr:cNvPr>
        <xdr:cNvSpPr/>
      </xdr:nvSpPr>
      <xdr:spPr>
        <a:xfrm>
          <a:off x="20330160" y="52112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477BE569-5020-40D3-B27B-14716695CA70}"/>
            </a:ext>
          </a:extLst>
        </xdr:cNvPr>
        <xdr:cNvSpPr/>
      </xdr:nvSpPr>
      <xdr:spPr>
        <a:xfrm>
          <a:off x="20330160" y="51808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E7221521-57D5-4EC5-B146-9076F1DF6BE3}"/>
            </a:ext>
          </a:extLst>
        </xdr:cNvPr>
        <xdr:cNvSpPr/>
      </xdr:nvSpPr>
      <xdr:spPr>
        <a:xfrm>
          <a:off x="20330160" y="5624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86B00613-3282-4728-8A3E-54BB4C2D901C}"/>
            </a:ext>
          </a:extLst>
        </xdr:cNvPr>
        <xdr:cNvSpPr/>
      </xdr:nvSpPr>
      <xdr:spPr>
        <a:xfrm>
          <a:off x="20330160" y="5624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F4616A93-492C-4E95-8E72-F4D21D835B87}"/>
            </a:ext>
          </a:extLst>
        </xdr:cNvPr>
        <xdr:cNvSpPr/>
      </xdr:nvSpPr>
      <xdr:spPr>
        <a:xfrm>
          <a:off x="20330160" y="5464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0C41D4A5-7324-49B8-9C00-492139B274B8}"/>
            </a:ext>
          </a:extLst>
        </xdr:cNvPr>
        <xdr:cNvSpPr/>
      </xdr:nvSpPr>
      <xdr:spPr>
        <a:xfrm>
          <a:off x="20330160" y="5433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09AFC6CC-1984-4E60-9120-A341F08E9243}"/>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20E89E06-3FCC-48D1-9797-4A307634F81D}"/>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8431AC19-EE51-4AB9-BD80-E3C08EBFF980}"/>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C4ED42C1-F8A0-4271-8D1E-7AAA56021CBA}"/>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8963</xdr:colOff>
      <xdr:row>2</xdr:row>
      <xdr:rowOff>0</xdr:rowOff>
    </xdr:from>
    <xdr:to>
      <xdr:col>14</xdr:col>
      <xdr:colOff>1595716</xdr:colOff>
      <xdr:row>11</xdr:row>
      <xdr:rowOff>277907</xdr:rowOff>
    </xdr:to>
    <xdr:graphicFrame macro="">
      <xdr:nvGraphicFramePr>
        <xdr:cNvPr id="88" name="Grafico 87">
          <a:extLst>
            <a:ext uri="{FF2B5EF4-FFF2-40B4-BE49-F238E27FC236}">
              <a16:creationId xmlns:a16="http://schemas.microsoft.com/office/drawing/2014/main" id="{D21BD381-83F4-4648-8AA8-FA348F021C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1033E07A-E802-4A63-A6AA-6E98668BCA24}"/>
            </a:ext>
          </a:extLst>
        </xdr:cNvPr>
        <xdr:cNvSpPr/>
      </xdr:nvSpPr>
      <xdr:spPr>
        <a:xfrm rot="5400000">
          <a:off x="178834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522C3446-891C-41FF-9F05-1F4130B0E38E}"/>
            </a:ext>
          </a:extLst>
        </xdr:cNvPr>
        <xdr:cNvSpPr/>
      </xdr:nvSpPr>
      <xdr:spPr>
        <a:xfrm>
          <a:off x="1779270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3BC4E8D0-035A-4215-B106-1D86144A2CDA}"/>
            </a:ext>
          </a:extLst>
        </xdr:cNvPr>
        <xdr:cNvSpPr/>
      </xdr:nvSpPr>
      <xdr:spPr>
        <a:xfrm>
          <a:off x="17792700" y="333527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60C09B79-97AA-4AAE-B8EB-18463902C7C6}"/>
            </a:ext>
          </a:extLst>
        </xdr:cNvPr>
        <xdr:cNvSpPr/>
      </xdr:nvSpPr>
      <xdr:spPr>
        <a:xfrm>
          <a:off x="17792700" y="333527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26C74205-431C-4159-9608-1028C4D3F004}"/>
            </a:ext>
          </a:extLst>
        </xdr:cNvPr>
        <xdr:cNvSpPr/>
      </xdr:nvSpPr>
      <xdr:spPr>
        <a:xfrm>
          <a:off x="17792700" y="358978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12B55B92-D98B-4C26-941C-F7AD74C5716D}"/>
            </a:ext>
          </a:extLst>
        </xdr:cNvPr>
        <xdr:cNvSpPr/>
      </xdr:nvSpPr>
      <xdr:spPr>
        <a:xfrm>
          <a:off x="17792700" y="358978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87C1CB58-72CE-4388-BFF3-5901569B4074}"/>
            </a:ext>
          </a:extLst>
        </xdr:cNvPr>
        <xdr:cNvSpPr/>
      </xdr:nvSpPr>
      <xdr:spPr>
        <a:xfrm>
          <a:off x="17792700" y="342971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B27C79FC-0065-443C-8858-3C8EB1992D1E}"/>
            </a:ext>
          </a:extLst>
        </xdr:cNvPr>
        <xdr:cNvSpPr/>
      </xdr:nvSpPr>
      <xdr:spPr>
        <a:xfrm>
          <a:off x="17792700" y="339926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F6A7401B-AEC9-4929-BC35-223A7CAB689C}"/>
            </a:ext>
          </a:extLst>
        </xdr:cNvPr>
        <xdr:cNvSpPr/>
      </xdr:nvSpPr>
      <xdr:spPr>
        <a:xfrm>
          <a:off x="17792700" y="38442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41DB9155-34A1-4C5F-9F4D-18585C9B01A0}"/>
            </a:ext>
          </a:extLst>
        </xdr:cNvPr>
        <xdr:cNvSpPr/>
      </xdr:nvSpPr>
      <xdr:spPr>
        <a:xfrm>
          <a:off x="17792700" y="38442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A4D49B3F-F0BC-464E-93A4-5387FA901DC0}"/>
            </a:ext>
          </a:extLst>
        </xdr:cNvPr>
        <xdr:cNvSpPr/>
      </xdr:nvSpPr>
      <xdr:spPr>
        <a:xfrm>
          <a:off x="17792700" y="368422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56A97AAA-57A9-454F-84C5-8DD38E69B5B5}"/>
            </a:ext>
          </a:extLst>
        </xdr:cNvPr>
        <xdr:cNvSpPr/>
      </xdr:nvSpPr>
      <xdr:spPr>
        <a:xfrm>
          <a:off x="17792700" y="365376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0884F4C5-3959-4EA8-80A7-F9AEFEC07D32}"/>
            </a:ext>
          </a:extLst>
        </xdr:cNvPr>
        <xdr:cNvSpPr/>
      </xdr:nvSpPr>
      <xdr:spPr>
        <a:xfrm>
          <a:off x="17792700" y="4098798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25B4CD7F-DE09-4147-8100-E32C3EFBFCE4}"/>
            </a:ext>
          </a:extLst>
        </xdr:cNvPr>
        <xdr:cNvSpPr/>
      </xdr:nvSpPr>
      <xdr:spPr>
        <a:xfrm>
          <a:off x="17792700" y="4098798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0875CE97-2775-4666-A9E4-5F9B5AD4EC90}"/>
            </a:ext>
          </a:extLst>
        </xdr:cNvPr>
        <xdr:cNvSpPr/>
      </xdr:nvSpPr>
      <xdr:spPr>
        <a:xfrm>
          <a:off x="17792700" y="39387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808E6CF5-8277-4CC9-B57B-7A07E6418181}"/>
            </a:ext>
          </a:extLst>
        </xdr:cNvPr>
        <xdr:cNvSpPr/>
      </xdr:nvSpPr>
      <xdr:spPr>
        <a:xfrm>
          <a:off x="17792700" y="39082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EE44C45B-5B21-4816-8560-6AF44D529BF1}"/>
            </a:ext>
          </a:extLst>
        </xdr:cNvPr>
        <xdr:cNvSpPr/>
      </xdr:nvSpPr>
      <xdr:spPr>
        <a:xfrm>
          <a:off x="17792700" y="4353306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E3500EA5-8B1D-414F-ADE2-43FDF9C7D1FF}"/>
            </a:ext>
          </a:extLst>
        </xdr:cNvPr>
        <xdr:cNvSpPr/>
      </xdr:nvSpPr>
      <xdr:spPr>
        <a:xfrm>
          <a:off x="17792700" y="4353306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0C966B37-C5A2-4968-BE4C-D1C651F9DA76}"/>
            </a:ext>
          </a:extLst>
        </xdr:cNvPr>
        <xdr:cNvSpPr/>
      </xdr:nvSpPr>
      <xdr:spPr>
        <a:xfrm>
          <a:off x="17792700" y="419324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B57C3D13-0458-4FF2-AB64-3F8A0EC90479}"/>
            </a:ext>
          </a:extLst>
        </xdr:cNvPr>
        <xdr:cNvSpPr/>
      </xdr:nvSpPr>
      <xdr:spPr>
        <a:xfrm>
          <a:off x="17792700" y="416278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0EE22D99-3F62-4DBC-9316-6262D683B840}"/>
            </a:ext>
          </a:extLst>
        </xdr:cNvPr>
        <xdr:cNvSpPr/>
      </xdr:nvSpPr>
      <xdr:spPr>
        <a:xfrm>
          <a:off x="17792700" y="4607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18AD0E4D-10FD-4664-A2C4-F97204E4C785}"/>
            </a:ext>
          </a:extLst>
        </xdr:cNvPr>
        <xdr:cNvSpPr/>
      </xdr:nvSpPr>
      <xdr:spPr>
        <a:xfrm>
          <a:off x="17792700" y="4607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7B4C2722-2155-4076-892E-44794A14190A}"/>
            </a:ext>
          </a:extLst>
        </xdr:cNvPr>
        <xdr:cNvSpPr/>
      </xdr:nvSpPr>
      <xdr:spPr>
        <a:xfrm>
          <a:off x="17792700" y="444775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C57CFD08-1B21-4CFE-94DE-01BA67611D19}"/>
            </a:ext>
          </a:extLst>
        </xdr:cNvPr>
        <xdr:cNvSpPr/>
      </xdr:nvSpPr>
      <xdr:spPr>
        <a:xfrm>
          <a:off x="17792700" y="441729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F35C1684-5A59-4F93-83A1-2E29A38ABCC7}"/>
            </a:ext>
          </a:extLst>
        </xdr:cNvPr>
        <xdr:cNvSpPr/>
      </xdr:nvSpPr>
      <xdr:spPr>
        <a:xfrm>
          <a:off x="17792700" y="4862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62171090-DB54-44EC-A017-02E85B242229}"/>
            </a:ext>
          </a:extLst>
        </xdr:cNvPr>
        <xdr:cNvSpPr/>
      </xdr:nvSpPr>
      <xdr:spPr>
        <a:xfrm>
          <a:off x="17792700" y="4862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0A1175ED-1EDE-4B50-A890-FB943256AB8E}"/>
            </a:ext>
          </a:extLst>
        </xdr:cNvPr>
        <xdr:cNvSpPr/>
      </xdr:nvSpPr>
      <xdr:spPr>
        <a:xfrm>
          <a:off x="17792700" y="4702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98FEC42C-8BDD-4D0D-953A-2FEADB5D370A}"/>
            </a:ext>
          </a:extLst>
        </xdr:cNvPr>
        <xdr:cNvSpPr/>
      </xdr:nvSpPr>
      <xdr:spPr>
        <a:xfrm>
          <a:off x="17792700" y="4671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947B564B-CCE8-408F-AC50-FCFE82A54637}"/>
            </a:ext>
          </a:extLst>
        </xdr:cNvPr>
        <xdr:cNvSpPr/>
      </xdr:nvSpPr>
      <xdr:spPr>
        <a:xfrm>
          <a:off x="17792700" y="51168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F19F954A-F3B6-449F-9027-52BA88FA0007}"/>
            </a:ext>
          </a:extLst>
        </xdr:cNvPr>
        <xdr:cNvSpPr/>
      </xdr:nvSpPr>
      <xdr:spPr>
        <a:xfrm>
          <a:off x="17792700" y="51168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AB29C2E0-0A5F-401A-B846-3F3495F9E403}"/>
            </a:ext>
          </a:extLst>
        </xdr:cNvPr>
        <xdr:cNvSpPr/>
      </xdr:nvSpPr>
      <xdr:spPr>
        <a:xfrm>
          <a:off x="17792700" y="4956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2BA2DB56-2767-466E-A1E6-E7F13B039621}"/>
            </a:ext>
          </a:extLst>
        </xdr:cNvPr>
        <xdr:cNvSpPr/>
      </xdr:nvSpPr>
      <xdr:spPr>
        <a:xfrm>
          <a:off x="17792700" y="4926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FC8EBA54-456C-4D1A-84EF-18AC1B34B6B3}"/>
            </a:ext>
          </a:extLst>
        </xdr:cNvPr>
        <xdr:cNvSpPr/>
      </xdr:nvSpPr>
      <xdr:spPr>
        <a:xfrm>
          <a:off x="17792700" y="5369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793781E5-25B1-4125-B752-E4501FB0A87D}"/>
            </a:ext>
          </a:extLst>
        </xdr:cNvPr>
        <xdr:cNvSpPr/>
      </xdr:nvSpPr>
      <xdr:spPr>
        <a:xfrm>
          <a:off x="17792700" y="5369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5677AD9E-53BC-45BF-BFEB-5EFD06CC70BC}"/>
            </a:ext>
          </a:extLst>
        </xdr:cNvPr>
        <xdr:cNvSpPr/>
      </xdr:nvSpPr>
      <xdr:spPr>
        <a:xfrm>
          <a:off x="17792700" y="52112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9E5DFA81-D5EA-4059-A8B0-1DD20A43598A}"/>
            </a:ext>
          </a:extLst>
        </xdr:cNvPr>
        <xdr:cNvSpPr/>
      </xdr:nvSpPr>
      <xdr:spPr>
        <a:xfrm>
          <a:off x="17792700" y="51808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4989CD7F-1C31-42FE-99DE-E11BC5B87DFA}"/>
            </a:ext>
          </a:extLst>
        </xdr:cNvPr>
        <xdr:cNvSpPr/>
      </xdr:nvSpPr>
      <xdr:spPr>
        <a:xfrm>
          <a:off x="17792700" y="5624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6125F68F-A126-4B3D-B35A-91CC42263C27}"/>
            </a:ext>
          </a:extLst>
        </xdr:cNvPr>
        <xdr:cNvSpPr/>
      </xdr:nvSpPr>
      <xdr:spPr>
        <a:xfrm>
          <a:off x="17792700" y="5624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81C6F904-F670-475F-9AC5-5340F267BCA1}"/>
            </a:ext>
          </a:extLst>
        </xdr:cNvPr>
        <xdr:cNvSpPr/>
      </xdr:nvSpPr>
      <xdr:spPr>
        <a:xfrm>
          <a:off x="17792700" y="5464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D788370B-555F-4838-A5A0-26DEC3DEB858}"/>
            </a:ext>
          </a:extLst>
        </xdr:cNvPr>
        <xdr:cNvSpPr/>
      </xdr:nvSpPr>
      <xdr:spPr>
        <a:xfrm>
          <a:off x="17792700" y="5433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8675E895-C955-465C-838E-71D0332A7661}"/>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8B913788-66CE-4B10-A3DB-5597AE1D1A6C}"/>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D4D63FCA-8B2D-4309-AB8B-4456409FDFEB}"/>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9ED8BAB2-741A-4F10-AA19-CECC05640859}"/>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17928</xdr:colOff>
      <xdr:row>2</xdr:row>
      <xdr:rowOff>8964</xdr:rowOff>
    </xdr:from>
    <xdr:to>
      <xdr:col>14</xdr:col>
      <xdr:colOff>1604682</xdr:colOff>
      <xdr:row>11</xdr:row>
      <xdr:rowOff>286871</xdr:rowOff>
    </xdr:to>
    <xdr:graphicFrame macro="">
      <xdr:nvGraphicFramePr>
        <xdr:cNvPr id="88" name="Grafico 87">
          <a:extLst>
            <a:ext uri="{FF2B5EF4-FFF2-40B4-BE49-F238E27FC236}">
              <a16:creationId xmlns:a16="http://schemas.microsoft.com/office/drawing/2014/main" id="{5FE8C4EA-69FC-4211-97D4-A394893BE2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EAE8A9A1-DB9D-446C-A5F5-1FA4DBF8747F}"/>
            </a:ext>
          </a:extLst>
        </xdr:cNvPr>
        <xdr:cNvSpPr/>
      </xdr:nvSpPr>
      <xdr:spPr>
        <a:xfrm rot="5400000">
          <a:off x="178834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26E08B2B-0F4A-41E4-A8C7-97B08510C092}"/>
            </a:ext>
          </a:extLst>
        </xdr:cNvPr>
        <xdr:cNvSpPr/>
      </xdr:nvSpPr>
      <xdr:spPr>
        <a:xfrm>
          <a:off x="1779270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0D9DE2A1-1364-42B8-86E9-3DFBDB5AE2F4}"/>
            </a:ext>
          </a:extLst>
        </xdr:cNvPr>
        <xdr:cNvSpPr/>
      </xdr:nvSpPr>
      <xdr:spPr>
        <a:xfrm>
          <a:off x="17792700" y="333527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BD9F7210-CC32-443B-8E7C-3A80E52EDACB}"/>
            </a:ext>
          </a:extLst>
        </xdr:cNvPr>
        <xdr:cNvSpPr/>
      </xdr:nvSpPr>
      <xdr:spPr>
        <a:xfrm>
          <a:off x="17792700" y="333527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6F27FC0D-7473-48AE-8DD2-81763339B14B}"/>
            </a:ext>
          </a:extLst>
        </xdr:cNvPr>
        <xdr:cNvSpPr/>
      </xdr:nvSpPr>
      <xdr:spPr>
        <a:xfrm>
          <a:off x="17792700" y="358978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7EC828EC-4531-45E0-8E5C-FD861A96131E}"/>
            </a:ext>
          </a:extLst>
        </xdr:cNvPr>
        <xdr:cNvSpPr/>
      </xdr:nvSpPr>
      <xdr:spPr>
        <a:xfrm>
          <a:off x="17792700" y="358978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3F2A0588-ACA1-4441-8C6D-59F8071C34FF}"/>
            </a:ext>
          </a:extLst>
        </xdr:cNvPr>
        <xdr:cNvSpPr/>
      </xdr:nvSpPr>
      <xdr:spPr>
        <a:xfrm>
          <a:off x="17792700" y="342971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16FBD966-F35D-4472-9DC0-F0A44C7748CB}"/>
            </a:ext>
          </a:extLst>
        </xdr:cNvPr>
        <xdr:cNvSpPr/>
      </xdr:nvSpPr>
      <xdr:spPr>
        <a:xfrm>
          <a:off x="17792700" y="339926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E68EC94A-03E2-40DE-B75A-65A0022BE0D7}"/>
            </a:ext>
          </a:extLst>
        </xdr:cNvPr>
        <xdr:cNvSpPr/>
      </xdr:nvSpPr>
      <xdr:spPr>
        <a:xfrm>
          <a:off x="17792700" y="38442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6AC99887-0DD0-4742-97CD-B05A395D7E67}"/>
            </a:ext>
          </a:extLst>
        </xdr:cNvPr>
        <xdr:cNvSpPr/>
      </xdr:nvSpPr>
      <xdr:spPr>
        <a:xfrm>
          <a:off x="17792700" y="38442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6C5A14CB-1054-452D-9140-35343A16BDC8}"/>
            </a:ext>
          </a:extLst>
        </xdr:cNvPr>
        <xdr:cNvSpPr/>
      </xdr:nvSpPr>
      <xdr:spPr>
        <a:xfrm>
          <a:off x="17792700" y="368422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11C24A3F-6D64-4739-80F3-B60562643694}"/>
            </a:ext>
          </a:extLst>
        </xdr:cNvPr>
        <xdr:cNvSpPr/>
      </xdr:nvSpPr>
      <xdr:spPr>
        <a:xfrm>
          <a:off x="17792700" y="365376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3D8FE8AA-4BD4-4356-AFB4-AC5725CC2D83}"/>
            </a:ext>
          </a:extLst>
        </xdr:cNvPr>
        <xdr:cNvSpPr/>
      </xdr:nvSpPr>
      <xdr:spPr>
        <a:xfrm>
          <a:off x="17792700" y="4098798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E1F4EED9-22CA-4EFD-B668-BD4F3D70D6A1}"/>
            </a:ext>
          </a:extLst>
        </xdr:cNvPr>
        <xdr:cNvSpPr/>
      </xdr:nvSpPr>
      <xdr:spPr>
        <a:xfrm>
          <a:off x="17792700" y="4098798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6D5855EE-73AA-475E-BFD4-7AC090873912}"/>
            </a:ext>
          </a:extLst>
        </xdr:cNvPr>
        <xdr:cNvSpPr/>
      </xdr:nvSpPr>
      <xdr:spPr>
        <a:xfrm>
          <a:off x="17792700" y="39387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477ACEA7-8262-4A8B-A0BF-D8E5FF78CEDD}"/>
            </a:ext>
          </a:extLst>
        </xdr:cNvPr>
        <xdr:cNvSpPr/>
      </xdr:nvSpPr>
      <xdr:spPr>
        <a:xfrm>
          <a:off x="17792700" y="39082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F69CB06F-C680-4FB7-8328-E28F4649397C}"/>
            </a:ext>
          </a:extLst>
        </xdr:cNvPr>
        <xdr:cNvSpPr/>
      </xdr:nvSpPr>
      <xdr:spPr>
        <a:xfrm>
          <a:off x="17792700" y="4353306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CDE29BFB-371B-4F71-8276-73E0FA7E2F94}"/>
            </a:ext>
          </a:extLst>
        </xdr:cNvPr>
        <xdr:cNvSpPr/>
      </xdr:nvSpPr>
      <xdr:spPr>
        <a:xfrm>
          <a:off x="17792700" y="4353306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649FD855-4897-4863-97B9-CECE034188EF}"/>
            </a:ext>
          </a:extLst>
        </xdr:cNvPr>
        <xdr:cNvSpPr/>
      </xdr:nvSpPr>
      <xdr:spPr>
        <a:xfrm>
          <a:off x="17792700" y="419324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3B9E29D9-6D95-4922-BF48-F60DC75735E3}"/>
            </a:ext>
          </a:extLst>
        </xdr:cNvPr>
        <xdr:cNvSpPr/>
      </xdr:nvSpPr>
      <xdr:spPr>
        <a:xfrm>
          <a:off x="17792700" y="416278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F56AB71E-30C0-4360-B881-4CD3DE47D205}"/>
            </a:ext>
          </a:extLst>
        </xdr:cNvPr>
        <xdr:cNvSpPr/>
      </xdr:nvSpPr>
      <xdr:spPr>
        <a:xfrm>
          <a:off x="17792700" y="4607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660D30E8-0081-40E8-9F24-D368E97D6D45}"/>
            </a:ext>
          </a:extLst>
        </xdr:cNvPr>
        <xdr:cNvSpPr/>
      </xdr:nvSpPr>
      <xdr:spPr>
        <a:xfrm>
          <a:off x="17792700" y="4607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83383F3F-FEB1-4366-9B2F-991C5F614DE0}"/>
            </a:ext>
          </a:extLst>
        </xdr:cNvPr>
        <xdr:cNvSpPr/>
      </xdr:nvSpPr>
      <xdr:spPr>
        <a:xfrm>
          <a:off x="17792700" y="444775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7626EE77-C095-40C4-A453-0919698680B9}"/>
            </a:ext>
          </a:extLst>
        </xdr:cNvPr>
        <xdr:cNvSpPr/>
      </xdr:nvSpPr>
      <xdr:spPr>
        <a:xfrm>
          <a:off x="17792700" y="441729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D61A3BD4-B015-4050-9A86-4D89D12DC42D}"/>
            </a:ext>
          </a:extLst>
        </xdr:cNvPr>
        <xdr:cNvSpPr/>
      </xdr:nvSpPr>
      <xdr:spPr>
        <a:xfrm>
          <a:off x="17792700" y="4862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FCBABC0B-BFBA-4A1C-968C-E15135FAD7BC}"/>
            </a:ext>
          </a:extLst>
        </xdr:cNvPr>
        <xdr:cNvSpPr/>
      </xdr:nvSpPr>
      <xdr:spPr>
        <a:xfrm>
          <a:off x="17792700" y="4862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88EEF1D1-5351-4DFF-A48D-0BD2A1FC2424}"/>
            </a:ext>
          </a:extLst>
        </xdr:cNvPr>
        <xdr:cNvSpPr/>
      </xdr:nvSpPr>
      <xdr:spPr>
        <a:xfrm>
          <a:off x="17792700" y="4702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EA472DE2-C8D1-4F10-8B54-C5782763F8DD}"/>
            </a:ext>
          </a:extLst>
        </xdr:cNvPr>
        <xdr:cNvSpPr/>
      </xdr:nvSpPr>
      <xdr:spPr>
        <a:xfrm>
          <a:off x="17792700" y="4671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255CCAAA-2181-4EB5-B38C-B057A04338CA}"/>
            </a:ext>
          </a:extLst>
        </xdr:cNvPr>
        <xdr:cNvSpPr/>
      </xdr:nvSpPr>
      <xdr:spPr>
        <a:xfrm>
          <a:off x="17792700" y="51168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DBA1D7A7-0A0D-4093-8911-6332315B7317}"/>
            </a:ext>
          </a:extLst>
        </xdr:cNvPr>
        <xdr:cNvSpPr/>
      </xdr:nvSpPr>
      <xdr:spPr>
        <a:xfrm>
          <a:off x="17792700" y="51168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09DFED15-FD37-40C3-B504-5186640BF124}"/>
            </a:ext>
          </a:extLst>
        </xdr:cNvPr>
        <xdr:cNvSpPr/>
      </xdr:nvSpPr>
      <xdr:spPr>
        <a:xfrm>
          <a:off x="17792700" y="4956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FF97EFA2-DBB4-4AE4-8F5E-F0F274503C7A}"/>
            </a:ext>
          </a:extLst>
        </xdr:cNvPr>
        <xdr:cNvSpPr/>
      </xdr:nvSpPr>
      <xdr:spPr>
        <a:xfrm>
          <a:off x="17792700" y="4926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AD515ECD-0BE0-41C3-8D83-66B7B151AEFC}"/>
            </a:ext>
          </a:extLst>
        </xdr:cNvPr>
        <xdr:cNvSpPr/>
      </xdr:nvSpPr>
      <xdr:spPr>
        <a:xfrm>
          <a:off x="17792700" y="5369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7F797990-EB6F-4B87-9FCC-B867C5C6AA3F}"/>
            </a:ext>
          </a:extLst>
        </xdr:cNvPr>
        <xdr:cNvSpPr/>
      </xdr:nvSpPr>
      <xdr:spPr>
        <a:xfrm>
          <a:off x="17792700" y="5369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553E1708-3D9D-413F-B3C5-650CAC51E952}"/>
            </a:ext>
          </a:extLst>
        </xdr:cNvPr>
        <xdr:cNvSpPr/>
      </xdr:nvSpPr>
      <xdr:spPr>
        <a:xfrm>
          <a:off x="17792700" y="52112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AA050CFB-2334-4DF5-AB3F-FCE871C320C6}"/>
            </a:ext>
          </a:extLst>
        </xdr:cNvPr>
        <xdr:cNvSpPr/>
      </xdr:nvSpPr>
      <xdr:spPr>
        <a:xfrm>
          <a:off x="17792700" y="51808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354E6A35-BA65-4C42-886A-F7FE9CC32625}"/>
            </a:ext>
          </a:extLst>
        </xdr:cNvPr>
        <xdr:cNvSpPr/>
      </xdr:nvSpPr>
      <xdr:spPr>
        <a:xfrm>
          <a:off x="17792700" y="5624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A6F98233-099A-4FDB-BC7B-63263A395A5A}"/>
            </a:ext>
          </a:extLst>
        </xdr:cNvPr>
        <xdr:cNvSpPr/>
      </xdr:nvSpPr>
      <xdr:spPr>
        <a:xfrm>
          <a:off x="17792700" y="5624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1D80EA4E-19AC-456A-8A22-95D658EE82BE}"/>
            </a:ext>
          </a:extLst>
        </xdr:cNvPr>
        <xdr:cNvSpPr/>
      </xdr:nvSpPr>
      <xdr:spPr>
        <a:xfrm>
          <a:off x="17792700" y="5464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E4736CF8-0FD0-4411-AF1A-E6A6161C8390}"/>
            </a:ext>
          </a:extLst>
        </xdr:cNvPr>
        <xdr:cNvSpPr/>
      </xdr:nvSpPr>
      <xdr:spPr>
        <a:xfrm>
          <a:off x="17792700" y="5433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284B00D6-F69B-4D8B-873B-F40E162DCAFF}"/>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2EEC8D75-53B9-405B-A043-0C9F534D8D22}"/>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6CB8C478-9B3F-4AEC-97EA-E501CA448C3C}"/>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C8EECCDF-5EE8-4326-B849-3226A8C44EE1}"/>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394447</xdr:colOff>
      <xdr:row>2</xdr:row>
      <xdr:rowOff>0</xdr:rowOff>
    </xdr:from>
    <xdr:to>
      <xdr:col>14</xdr:col>
      <xdr:colOff>1685365</xdr:colOff>
      <xdr:row>11</xdr:row>
      <xdr:rowOff>277906</xdr:rowOff>
    </xdr:to>
    <xdr:graphicFrame macro="">
      <xdr:nvGraphicFramePr>
        <xdr:cNvPr id="88" name="Grafico 87">
          <a:extLst>
            <a:ext uri="{FF2B5EF4-FFF2-40B4-BE49-F238E27FC236}">
              <a16:creationId xmlns:a16="http://schemas.microsoft.com/office/drawing/2014/main" id="{2F663297-23B8-4CBF-960B-1408F8E9D2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5988E189-F3B0-4754-90E4-B9EC00614640}"/>
            </a:ext>
          </a:extLst>
        </xdr:cNvPr>
        <xdr:cNvSpPr/>
      </xdr:nvSpPr>
      <xdr:spPr>
        <a:xfrm rot="5400000">
          <a:off x="178834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5185705D-BFEC-4933-9E69-0C9F76CB62E4}"/>
            </a:ext>
          </a:extLst>
        </xdr:cNvPr>
        <xdr:cNvSpPr/>
      </xdr:nvSpPr>
      <xdr:spPr>
        <a:xfrm>
          <a:off x="1779270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2F359B1F-8749-41CE-B652-5366D30B3625}"/>
            </a:ext>
          </a:extLst>
        </xdr:cNvPr>
        <xdr:cNvSpPr/>
      </xdr:nvSpPr>
      <xdr:spPr>
        <a:xfrm>
          <a:off x="17792700" y="8330054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5AB98C03-04AF-4F9E-A5AB-76C41C604834}"/>
            </a:ext>
          </a:extLst>
        </xdr:cNvPr>
        <xdr:cNvSpPr/>
      </xdr:nvSpPr>
      <xdr:spPr>
        <a:xfrm>
          <a:off x="17792700" y="8300866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4066A830-8C30-405D-8153-36C16F19DF0E}"/>
            </a:ext>
          </a:extLst>
        </xdr:cNvPr>
        <xdr:cNvSpPr/>
      </xdr:nvSpPr>
      <xdr:spPr>
        <a:xfrm>
          <a:off x="17792700" y="9127868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F69960C3-5622-4F46-97CF-F35E35C1E684}"/>
            </a:ext>
          </a:extLst>
        </xdr:cNvPr>
        <xdr:cNvSpPr/>
      </xdr:nvSpPr>
      <xdr:spPr>
        <a:xfrm>
          <a:off x="17792700" y="9098680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D3E9FA78-1746-4AF4-A064-A38E58F66F50}"/>
            </a:ext>
          </a:extLst>
        </xdr:cNvPr>
        <xdr:cNvSpPr/>
      </xdr:nvSpPr>
      <xdr:spPr>
        <a:xfrm>
          <a:off x="17792700" y="886277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415E6058-2D45-4D2C-9256-4A302A842D75}"/>
            </a:ext>
          </a:extLst>
        </xdr:cNvPr>
        <xdr:cNvSpPr/>
      </xdr:nvSpPr>
      <xdr:spPr>
        <a:xfrm>
          <a:off x="17792700" y="883232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515D0BBD-779D-4837-9BF4-238DB474AA0C}"/>
            </a:ext>
          </a:extLst>
        </xdr:cNvPr>
        <xdr:cNvSpPr/>
      </xdr:nvSpPr>
      <xdr:spPr>
        <a:xfrm>
          <a:off x="17792700" y="9925682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76436B0F-7257-4C7E-8043-C7D58EB15AF1}"/>
            </a:ext>
          </a:extLst>
        </xdr:cNvPr>
        <xdr:cNvSpPr/>
      </xdr:nvSpPr>
      <xdr:spPr>
        <a:xfrm>
          <a:off x="17792700" y="9896494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FD947AFD-DCAF-4581-AC16-9DAD7CBF380E}"/>
            </a:ext>
          </a:extLst>
        </xdr:cNvPr>
        <xdr:cNvSpPr/>
      </xdr:nvSpPr>
      <xdr:spPr>
        <a:xfrm>
          <a:off x="17792700" y="966059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11B2669F-60C8-44F3-AEE3-F2A5613EBF23}"/>
            </a:ext>
          </a:extLst>
        </xdr:cNvPr>
        <xdr:cNvSpPr/>
      </xdr:nvSpPr>
      <xdr:spPr>
        <a:xfrm>
          <a:off x="17792700" y="963013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5A9F868A-052A-4373-B278-C26A3BFF9FEB}"/>
            </a:ext>
          </a:extLst>
        </xdr:cNvPr>
        <xdr:cNvSpPr/>
      </xdr:nvSpPr>
      <xdr:spPr>
        <a:xfrm>
          <a:off x="17792700" y="10723496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275ED747-036D-4D38-8C9A-B9799BCA5B2A}"/>
            </a:ext>
          </a:extLst>
        </xdr:cNvPr>
        <xdr:cNvSpPr/>
      </xdr:nvSpPr>
      <xdr:spPr>
        <a:xfrm>
          <a:off x="17792700" y="10694308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06E0A75B-431F-4B87-A6F3-BCA4F6F96876}"/>
            </a:ext>
          </a:extLst>
        </xdr:cNvPr>
        <xdr:cNvSpPr/>
      </xdr:nvSpPr>
      <xdr:spPr>
        <a:xfrm>
          <a:off x="17792700" y="1045840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F9C81F86-9ED9-443F-B4E3-46CD1DBFBEF5}"/>
            </a:ext>
          </a:extLst>
        </xdr:cNvPr>
        <xdr:cNvSpPr/>
      </xdr:nvSpPr>
      <xdr:spPr>
        <a:xfrm>
          <a:off x="17792700" y="1042794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ED8A64CF-6E2B-4E11-9492-37D8223F861F}"/>
            </a:ext>
          </a:extLst>
        </xdr:cNvPr>
        <xdr:cNvSpPr/>
      </xdr:nvSpPr>
      <xdr:spPr>
        <a:xfrm>
          <a:off x="17792700" y="11521310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89695208-B7F4-4775-A9D5-1CA3C25D9F36}"/>
            </a:ext>
          </a:extLst>
        </xdr:cNvPr>
        <xdr:cNvSpPr/>
      </xdr:nvSpPr>
      <xdr:spPr>
        <a:xfrm>
          <a:off x="17792700" y="11492122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0E2E9DA6-D718-4263-812D-A6691EF6CBC9}"/>
            </a:ext>
          </a:extLst>
        </xdr:cNvPr>
        <xdr:cNvSpPr/>
      </xdr:nvSpPr>
      <xdr:spPr>
        <a:xfrm>
          <a:off x="17792700" y="1125622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8AD53CC3-5071-4AE7-BB84-14A10DC5C148}"/>
            </a:ext>
          </a:extLst>
        </xdr:cNvPr>
        <xdr:cNvSpPr/>
      </xdr:nvSpPr>
      <xdr:spPr>
        <a:xfrm>
          <a:off x="17792700" y="1122576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951CAE68-EF1D-44FA-9A53-5AA61EEEE8DC}"/>
            </a:ext>
          </a:extLst>
        </xdr:cNvPr>
        <xdr:cNvSpPr/>
      </xdr:nvSpPr>
      <xdr:spPr>
        <a:xfrm>
          <a:off x="17792700" y="12319124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86331571-2FBA-4522-9F58-0FD7BC1FD390}"/>
            </a:ext>
          </a:extLst>
        </xdr:cNvPr>
        <xdr:cNvSpPr/>
      </xdr:nvSpPr>
      <xdr:spPr>
        <a:xfrm>
          <a:off x="17792700" y="12289936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256D9DF7-97DD-48CE-82E9-33522AF46486}"/>
            </a:ext>
          </a:extLst>
        </xdr:cNvPr>
        <xdr:cNvSpPr/>
      </xdr:nvSpPr>
      <xdr:spPr>
        <a:xfrm>
          <a:off x="17792700" y="120540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400E7325-9932-4054-9BCF-4913FC360846}"/>
            </a:ext>
          </a:extLst>
        </xdr:cNvPr>
        <xdr:cNvSpPr/>
      </xdr:nvSpPr>
      <xdr:spPr>
        <a:xfrm>
          <a:off x="17792700" y="120235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EBFF13CC-16A5-4760-B1D4-990CDF4DC7D1}"/>
            </a:ext>
          </a:extLst>
        </xdr:cNvPr>
        <xdr:cNvSpPr/>
      </xdr:nvSpPr>
      <xdr:spPr>
        <a:xfrm>
          <a:off x="17792700" y="13116938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827AE33D-1FF0-40A8-A0C1-B2ADC4009C44}"/>
            </a:ext>
          </a:extLst>
        </xdr:cNvPr>
        <xdr:cNvSpPr/>
      </xdr:nvSpPr>
      <xdr:spPr>
        <a:xfrm>
          <a:off x="17792700" y="13087750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C0832615-6A42-43AE-881A-9798D588706B}"/>
            </a:ext>
          </a:extLst>
        </xdr:cNvPr>
        <xdr:cNvSpPr/>
      </xdr:nvSpPr>
      <xdr:spPr>
        <a:xfrm>
          <a:off x="17792700" y="1285184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A2B7E69D-A89C-4FAC-A331-F0DE499F5120}"/>
            </a:ext>
          </a:extLst>
        </xdr:cNvPr>
        <xdr:cNvSpPr/>
      </xdr:nvSpPr>
      <xdr:spPr>
        <a:xfrm>
          <a:off x="17792700" y="1282139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26B87218-0881-40AE-8804-939B5ABB8AAC}"/>
            </a:ext>
          </a:extLst>
        </xdr:cNvPr>
        <xdr:cNvSpPr/>
      </xdr:nvSpPr>
      <xdr:spPr>
        <a:xfrm>
          <a:off x="17792700" y="13914752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39F71FB2-8ED5-4845-9B0B-C10D8CFB6D5F}"/>
            </a:ext>
          </a:extLst>
        </xdr:cNvPr>
        <xdr:cNvSpPr/>
      </xdr:nvSpPr>
      <xdr:spPr>
        <a:xfrm>
          <a:off x="17792700" y="13885564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39C1515D-7EA1-4CBB-9C3C-FD3D7311332B}"/>
            </a:ext>
          </a:extLst>
        </xdr:cNvPr>
        <xdr:cNvSpPr/>
      </xdr:nvSpPr>
      <xdr:spPr>
        <a:xfrm>
          <a:off x="17792700" y="1364966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6ED57422-5B77-4E0B-B1CC-3E414A509A0F}"/>
            </a:ext>
          </a:extLst>
        </xdr:cNvPr>
        <xdr:cNvSpPr/>
      </xdr:nvSpPr>
      <xdr:spPr>
        <a:xfrm>
          <a:off x="17792700" y="1361920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8B7A6BE4-DB53-4501-9318-67A78C71BBF6}"/>
            </a:ext>
          </a:extLst>
        </xdr:cNvPr>
        <xdr:cNvSpPr/>
      </xdr:nvSpPr>
      <xdr:spPr>
        <a:xfrm>
          <a:off x="17792700" y="14711042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2C6C39E3-A1E0-43D6-961D-6F986FF2182C}"/>
            </a:ext>
          </a:extLst>
        </xdr:cNvPr>
        <xdr:cNvSpPr/>
      </xdr:nvSpPr>
      <xdr:spPr>
        <a:xfrm>
          <a:off x="17792700" y="14681854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9F866482-BDD2-42C3-97DE-E3A4B79DC503}"/>
            </a:ext>
          </a:extLst>
        </xdr:cNvPr>
        <xdr:cNvSpPr/>
      </xdr:nvSpPr>
      <xdr:spPr>
        <a:xfrm>
          <a:off x="17792700" y="1444747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29DB539A-58F7-4CAA-A2FC-A45B560A67BF}"/>
            </a:ext>
          </a:extLst>
        </xdr:cNvPr>
        <xdr:cNvSpPr/>
      </xdr:nvSpPr>
      <xdr:spPr>
        <a:xfrm>
          <a:off x="17792700" y="1441701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0DDD78E5-3DF2-4023-925E-557FBA55239F}"/>
            </a:ext>
          </a:extLst>
        </xdr:cNvPr>
        <xdr:cNvSpPr/>
      </xdr:nvSpPr>
      <xdr:spPr>
        <a:xfrm>
          <a:off x="17792700" y="15508856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BD7AA579-5D4A-46EF-871A-9CA2A7B74B3A}"/>
            </a:ext>
          </a:extLst>
        </xdr:cNvPr>
        <xdr:cNvSpPr/>
      </xdr:nvSpPr>
      <xdr:spPr>
        <a:xfrm>
          <a:off x="17792700" y="15479668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8B3DF39B-8124-40B9-80CC-428FF1427674}"/>
            </a:ext>
          </a:extLst>
        </xdr:cNvPr>
        <xdr:cNvSpPr/>
      </xdr:nvSpPr>
      <xdr:spPr>
        <a:xfrm>
          <a:off x="17792700" y="15243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BB314365-6707-4B3E-AAAB-62A785136B49}"/>
            </a:ext>
          </a:extLst>
        </xdr:cNvPr>
        <xdr:cNvSpPr/>
      </xdr:nvSpPr>
      <xdr:spPr>
        <a:xfrm>
          <a:off x="17792700" y="15213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086600B6-E6DE-49AB-A204-4FD3A53386A7}"/>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D118A69F-9300-4993-85F5-DBC4A9C0E9FC}"/>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0FC7C916-53B1-4B1E-8E12-707D6FCEDDCF}"/>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E28061F0-760B-4A54-ACF6-3FA2BE8D9E07}"/>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35860</xdr:colOff>
      <xdr:row>2</xdr:row>
      <xdr:rowOff>0</xdr:rowOff>
    </xdr:from>
    <xdr:to>
      <xdr:col>14</xdr:col>
      <xdr:colOff>1631576</xdr:colOff>
      <xdr:row>11</xdr:row>
      <xdr:rowOff>277906</xdr:rowOff>
    </xdr:to>
    <xdr:graphicFrame macro="">
      <xdr:nvGraphicFramePr>
        <xdr:cNvPr id="88" name="Grafico 87">
          <a:extLst>
            <a:ext uri="{FF2B5EF4-FFF2-40B4-BE49-F238E27FC236}">
              <a16:creationId xmlns:a16="http://schemas.microsoft.com/office/drawing/2014/main" id="{0E7EC4CB-14C9-404E-8C22-9B5116047C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99439352-1AD5-47C0-8EDD-C4E1F263A1FC}"/>
            </a:ext>
          </a:extLst>
        </xdr:cNvPr>
        <xdr:cNvSpPr/>
      </xdr:nvSpPr>
      <xdr:spPr>
        <a:xfrm rot="5400000">
          <a:off x="178834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88A9981B-7551-44A4-9DDB-4549AEED3C99}"/>
            </a:ext>
          </a:extLst>
        </xdr:cNvPr>
        <xdr:cNvSpPr/>
      </xdr:nvSpPr>
      <xdr:spPr>
        <a:xfrm>
          <a:off x="1779270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A704508C-52CB-4242-AE1D-5039E4F6E89D}"/>
            </a:ext>
          </a:extLst>
        </xdr:cNvPr>
        <xdr:cNvSpPr/>
      </xdr:nvSpPr>
      <xdr:spPr>
        <a:xfrm>
          <a:off x="17792700" y="333527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001DAD10-CFD9-4448-9597-48FC557AF061}"/>
            </a:ext>
          </a:extLst>
        </xdr:cNvPr>
        <xdr:cNvSpPr/>
      </xdr:nvSpPr>
      <xdr:spPr>
        <a:xfrm>
          <a:off x="17792700" y="333527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1E4DFFA2-ED7E-44D2-8A3E-E02C4E210255}"/>
            </a:ext>
          </a:extLst>
        </xdr:cNvPr>
        <xdr:cNvSpPr/>
      </xdr:nvSpPr>
      <xdr:spPr>
        <a:xfrm>
          <a:off x="17792700" y="358978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5856B22B-2428-4BE8-ADD1-FEE1ED8E5D84}"/>
            </a:ext>
          </a:extLst>
        </xdr:cNvPr>
        <xdr:cNvSpPr/>
      </xdr:nvSpPr>
      <xdr:spPr>
        <a:xfrm>
          <a:off x="17792700" y="358978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FDD1A44C-DD7F-4475-8E7A-E7C48A7E6CB0}"/>
            </a:ext>
          </a:extLst>
        </xdr:cNvPr>
        <xdr:cNvSpPr/>
      </xdr:nvSpPr>
      <xdr:spPr>
        <a:xfrm>
          <a:off x="17792700" y="342971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84DD0DC0-D9ED-46E7-8DCE-03246EC98593}"/>
            </a:ext>
          </a:extLst>
        </xdr:cNvPr>
        <xdr:cNvSpPr/>
      </xdr:nvSpPr>
      <xdr:spPr>
        <a:xfrm>
          <a:off x="17792700" y="339926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C55D1D5D-29D0-417F-B0C6-0979E120B7E8}"/>
            </a:ext>
          </a:extLst>
        </xdr:cNvPr>
        <xdr:cNvSpPr/>
      </xdr:nvSpPr>
      <xdr:spPr>
        <a:xfrm>
          <a:off x="17792700" y="38442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D11C9CE1-276F-455D-948E-ED2F3A7D0A00}"/>
            </a:ext>
          </a:extLst>
        </xdr:cNvPr>
        <xdr:cNvSpPr/>
      </xdr:nvSpPr>
      <xdr:spPr>
        <a:xfrm>
          <a:off x="17792700" y="38442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0B37795F-1114-4EDB-BA05-2D02688E93A2}"/>
            </a:ext>
          </a:extLst>
        </xdr:cNvPr>
        <xdr:cNvSpPr/>
      </xdr:nvSpPr>
      <xdr:spPr>
        <a:xfrm>
          <a:off x="17792700" y="368422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05406B95-52AA-41AF-9F83-085C9DCCD6EC}"/>
            </a:ext>
          </a:extLst>
        </xdr:cNvPr>
        <xdr:cNvSpPr/>
      </xdr:nvSpPr>
      <xdr:spPr>
        <a:xfrm>
          <a:off x="17792700" y="365376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6C79152D-140D-4842-BC01-729398C6FCE0}"/>
            </a:ext>
          </a:extLst>
        </xdr:cNvPr>
        <xdr:cNvSpPr/>
      </xdr:nvSpPr>
      <xdr:spPr>
        <a:xfrm>
          <a:off x="17792700" y="4098798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073E2403-46F0-49A3-8604-92312857C277}"/>
            </a:ext>
          </a:extLst>
        </xdr:cNvPr>
        <xdr:cNvSpPr/>
      </xdr:nvSpPr>
      <xdr:spPr>
        <a:xfrm>
          <a:off x="17792700" y="4098798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8D06B77B-FDB5-49F7-80B6-AA148AF7CB1A}"/>
            </a:ext>
          </a:extLst>
        </xdr:cNvPr>
        <xdr:cNvSpPr/>
      </xdr:nvSpPr>
      <xdr:spPr>
        <a:xfrm>
          <a:off x="17792700" y="39387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AB20E7BE-59D9-427F-A2AE-91B1CB61DFBF}"/>
            </a:ext>
          </a:extLst>
        </xdr:cNvPr>
        <xdr:cNvSpPr/>
      </xdr:nvSpPr>
      <xdr:spPr>
        <a:xfrm>
          <a:off x="17792700" y="39082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AB3EC0F8-0A5F-42BA-A7FB-3DC6D62DBCE4}"/>
            </a:ext>
          </a:extLst>
        </xdr:cNvPr>
        <xdr:cNvSpPr/>
      </xdr:nvSpPr>
      <xdr:spPr>
        <a:xfrm>
          <a:off x="17792700" y="4353306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75E13BBB-F3F8-43DA-ACAB-EA53248B4A8C}"/>
            </a:ext>
          </a:extLst>
        </xdr:cNvPr>
        <xdr:cNvSpPr/>
      </xdr:nvSpPr>
      <xdr:spPr>
        <a:xfrm>
          <a:off x="17792700" y="4353306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54CF3F21-1417-46AD-8441-D345347EAB93}"/>
            </a:ext>
          </a:extLst>
        </xdr:cNvPr>
        <xdr:cNvSpPr/>
      </xdr:nvSpPr>
      <xdr:spPr>
        <a:xfrm>
          <a:off x="17792700" y="419324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94C2B59E-BDA3-4BB4-BBBB-855F9C10E1CC}"/>
            </a:ext>
          </a:extLst>
        </xdr:cNvPr>
        <xdr:cNvSpPr/>
      </xdr:nvSpPr>
      <xdr:spPr>
        <a:xfrm>
          <a:off x="17792700" y="416278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D5E57097-8837-4828-A6AF-E23F4FE8170D}"/>
            </a:ext>
          </a:extLst>
        </xdr:cNvPr>
        <xdr:cNvSpPr/>
      </xdr:nvSpPr>
      <xdr:spPr>
        <a:xfrm>
          <a:off x="17792700" y="4607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44DE2E24-7896-459D-9C95-911F8EEA0F4E}"/>
            </a:ext>
          </a:extLst>
        </xdr:cNvPr>
        <xdr:cNvSpPr/>
      </xdr:nvSpPr>
      <xdr:spPr>
        <a:xfrm>
          <a:off x="17792700" y="4607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849AF240-DB1A-449B-976E-8E81C63D4905}"/>
            </a:ext>
          </a:extLst>
        </xdr:cNvPr>
        <xdr:cNvSpPr/>
      </xdr:nvSpPr>
      <xdr:spPr>
        <a:xfrm>
          <a:off x="17792700" y="444775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2659AF7E-B40C-4B16-8222-EF01D78C0E0F}"/>
            </a:ext>
          </a:extLst>
        </xdr:cNvPr>
        <xdr:cNvSpPr/>
      </xdr:nvSpPr>
      <xdr:spPr>
        <a:xfrm>
          <a:off x="17792700" y="441729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53206D47-5E08-465A-AA27-F4652BC3E32F}"/>
            </a:ext>
          </a:extLst>
        </xdr:cNvPr>
        <xdr:cNvSpPr/>
      </xdr:nvSpPr>
      <xdr:spPr>
        <a:xfrm>
          <a:off x="17792700" y="4862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F3992B9B-CE6A-4066-A60A-7055017AA2E4}"/>
            </a:ext>
          </a:extLst>
        </xdr:cNvPr>
        <xdr:cNvSpPr/>
      </xdr:nvSpPr>
      <xdr:spPr>
        <a:xfrm>
          <a:off x="17792700" y="4862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A6314DE2-E2FC-4411-9A43-2E95CDAA20E4}"/>
            </a:ext>
          </a:extLst>
        </xdr:cNvPr>
        <xdr:cNvSpPr/>
      </xdr:nvSpPr>
      <xdr:spPr>
        <a:xfrm>
          <a:off x="17792700" y="4702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FFB83EB4-0EC7-4115-B164-6B400BB36A92}"/>
            </a:ext>
          </a:extLst>
        </xdr:cNvPr>
        <xdr:cNvSpPr/>
      </xdr:nvSpPr>
      <xdr:spPr>
        <a:xfrm>
          <a:off x="17792700" y="4671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B66B0F5B-E058-4987-A968-CE9FA7A686AA}"/>
            </a:ext>
          </a:extLst>
        </xdr:cNvPr>
        <xdr:cNvSpPr/>
      </xdr:nvSpPr>
      <xdr:spPr>
        <a:xfrm>
          <a:off x="17792700" y="51168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6451EB87-DA15-49B6-B22A-363095B7B827}"/>
            </a:ext>
          </a:extLst>
        </xdr:cNvPr>
        <xdr:cNvSpPr/>
      </xdr:nvSpPr>
      <xdr:spPr>
        <a:xfrm>
          <a:off x="17792700" y="51168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CD10F2E1-FDD9-4AAC-B966-A0EF943453B7}"/>
            </a:ext>
          </a:extLst>
        </xdr:cNvPr>
        <xdr:cNvSpPr/>
      </xdr:nvSpPr>
      <xdr:spPr>
        <a:xfrm>
          <a:off x="17792700" y="4956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75AB8FAF-74A9-4666-BA32-398F3E2C0490}"/>
            </a:ext>
          </a:extLst>
        </xdr:cNvPr>
        <xdr:cNvSpPr/>
      </xdr:nvSpPr>
      <xdr:spPr>
        <a:xfrm>
          <a:off x="17792700" y="4926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A5EC6B47-22A9-4117-9138-BBB9D6D90F39}"/>
            </a:ext>
          </a:extLst>
        </xdr:cNvPr>
        <xdr:cNvSpPr/>
      </xdr:nvSpPr>
      <xdr:spPr>
        <a:xfrm>
          <a:off x="17792700" y="5369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EA3527C7-65E7-443A-AD1F-DFBE8C67DC5D}"/>
            </a:ext>
          </a:extLst>
        </xdr:cNvPr>
        <xdr:cNvSpPr/>
      </xdr:nvSpPr>
      <xdr:spPr>
        <a:xfrm>
          <a:off x="17792700" y="5369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947D0DFC-D3B1-43AE-A935-780FE7368281}"/>
            </a:ext>
          </a:extLst>
        </xdr:cNvPr>
        <xdr:cNvSpPr/>
      </xdr:nvSpPr>
      <xdr:spPr>
        <a:xfrm>
          <a:off x="17792700" y="52112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197FDB14-B8DE-40F3-A826-25F9D80F6508}"/>
            </a:ext>
          </a:extLst>
        </xdr:cNvPr>
        <xdr:cNvSpPr/>
      </xdr:nvSpPr>
      <xdr:spPr>
        <a:xfrm>
          <a:off x="17792700" y="51808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E1B67F8A-6AC2-4A66-B94B-850E929CAF99}"/>
            </a:ext>
          </a:extLst>
        </xdr:cNvPr>
        <xdr:cNvSpPr/>
      </xdr:nvSpPr>
      <xdr:spPr>
        <a:xfrm>
          <a:off x="17792700" y="5624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9A6C6105-B113-4F9F-937D-94C9482564E5}"/>
            </a:ext>
          </a:extLst>
        </xdr:cNvPr>
        <xdr:cNvSpPr/>
      </xdr:nvSpPr>
      <xdr:spPr>
        <a:xfrm>
          <a:off x="17792700" y="5624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C1000B23-E7A3-4964-A6A4-655849D386E6}"/>
            </a:ext>
          </a:extLst>
        </xdr:cNvPr>
        <xdr:cNvSpPr/>
      </xdr:nvSpPr>
      <xdr:spPr>
        <a:xfrm>
          <a:off x="17792700" y="5464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A1A3A077-6B5D-42B5-B0F5-6EA4C363C2E3}"/>
            </a:ext>
          </a:extLst>
        </xdr:cNvPr>
        <xdr:cNvSpPr/>
      </xdr:nvSpPr>
      <xdr:spPr>
        <a:xfrm>
          <a:off x="17792700" y="5433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674E63DE-D203-4166-A2BA-939816C59545}"/>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793584F3-52CB-4624-B59A-C1BE54C49716}"/>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5F05048D-2717-4445-8D6A-17D276E1048E}"/>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37434A77-DB49-476E-9195-6C65DB9DB1C0}"/>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421341</xdr:colOff>
      <xdr:row>2</xdr:row>
      <xdr:rowOff>17929</xdr:rowOff>
    </xdr:from>
    <xdr:to>
      <xdr:col>14</xdr:col>
      <xdr:colOff>1604682</xdr:colOff>
      <xdr:row>11</xdr:row>
      <xdr:rowOff>277907</xdr:rowOff>
    </xdr:to>
    <xdr:graphicFrame macro="">
      <xdr:nvGraphicFramePr>
        <xdr:cNvPr id="88" name="Grafico 87">
          <a:extLst>
            <a:ext uri="{FF2B5EF4-FFF2-40B4-BE49-F238E27FC236}">
              <a16:creationId xmlns:a16="http://schemas.microsoft.com/office/drawing/2014/main" id="{0775FACA-4C90-4172-99AB-1BFFB6EEE1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73FD474C-D1D7-425F-9980-C95364F4BF10}"/>
            </a:ext>
          </a:extLst>
        </xdr:cNvPr>
        <xdr:cNvSpPr/>
      </xdr:nvSpPr>
      <xdr:spPr>
        <a:xfrm rot="5400000">
          <a:off x="178834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D3A30943-4610-4DFD-AEB2-617ABB69E76E}"/>
            </a:ext>
          </a:extLst>
        </xdr:cNvPr>
        <xdr:cNvSpPr/>
      </xdr:nvSpPr>
      <xdr:spPr>
        <a:xfrm>
          <a:off x="1779270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0054DD12-8C85-43CE-A751-BA468148E33C}"/>
            </a:ext>
          </a:extLst>
        </xdr:cNvPr>
        <xdr:cNvSpPr/>
      </xdr:nvSpPr>
      <xdr:spPr>
        <a:xfrm>
          <a:off x="17792700" y="333527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5933EA20-D99D-4A64-BFE0-2A2EC375AEBA}"/>
            </a:ext>
          </a:extLst>
        </xdr:cNvPr>
        <xdr:cNvSpPr/>
      </xdr:nvSpPr>
      <xdr:spPr>
        <a:xfrm>
          <a:off x="17792700" y="333527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8F228BDC-F33E-4A24-9AF3-A173A4DA47ED}"/>
            </a:ext>
          </a:extLst>
        </xdr:cNvPr>
        <xdr:cNvSpPr/>
      </xdr:nvSpPr>
      <xdr:spPr>
        <a:xfrm>
          <a:off x="17792700" y="358978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316DDD2C-B69C-43C0-B1A2-12325CEDD093}"/>
            </a:ext>
          </a:extLst>
        </xdr:cNvPr>
        <xdr:cNvSpPr/>
      </xdr:nvSpPr>
      <xdr:spPr>
        <a:xfrm>
          <a:off x="17792700" y="358978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051D2E98-97EC-44E4-95F4-5BC8E5DD042F}"/>
            </a:ext>
          </a:extLst>
        </xdr:cNvPr>
        <xdr:cNvSpPr/>
      </xdr:nvSpPr>
      <xdr:spPr>
        <a:xfrm>
          <a:off x="17792700" y="342971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26BB430A-E7A1-47C8-ABEB-682CA1A4FDC9}"/>
            </a:ext>
          </a:extLst>
        </xdr:cNvPr>
        <xdr:cNvSpPr/>
      </xdr:nvSpPr>
      <xdr:spPr>
        <a:xfrm>
          <a:off x="17792700" y="339926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6D6B54AE-5BD3-4989-B173-542420BF4591}"/>
            </a:ext>
          </a:extLst>
        </xdr:cNvPr>
        <xdr:cNvSpPr/>
      </xdr:nvSpPr>
      <xdr:spPr>
        <a:xfrm>
          <a:off x="17792700" y="38442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5345F7B0-18CA-47C4-AA1A-E9985DB4307D}"/>
            </a:ext>
          </a:extLst>
        </xdr:cNvPr>
        <xdr:cNvSpPr/>
      </xdr:nvSpPr>
      <xdr:spPr>
        <a:xfrm>
          <a:off x="17792700" y="38442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FF6F125E-2847-4B18-B083-9238E8D89D70}"/>
            </a:ext>
          </a:extLst>
        </xdr:cNvPr>
        <xdr:cNvSpPr/>
      </xdr:nvSpPr>
      <xdr:spPr>
        <a:xfrm>
          <a:off x="17792700" y="368422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3EF3002B-C250-4329-8EA9-141065A37CD0}"/>
            </a:ext>
          </a:extLst>
        </xdr:cNvPr>
        <xdr:cNvSpPr/>
      </xdr:nvSpPr>
      <xdr:spPr>
        <a:xfrm>
          <a:off x="17792700" y="365376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1318F770-9073-49B8-B3CC-3C1C12F27923}"/>
            </a:ext>
          </a:extLst>
        </xdr:cNvPr>
        <xdr:cNvSpPr/>
      </xdr:nvSpPr>
      <xdr:spPr>
        <a:xfrm>
          <a:off x="17792700" y="4098798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F6D9EF5E-D260-4B4A-BC3E-CD62C4C193EC}"/>
            </a:ext>
          </a:extLst>
        </xdr:cNvPr>
        <xdr:cNvSpPr/>
      </xdr:nvSpPr>
      <xdr:spPr>
        <a:xfrm>
          <a:off x="17792700" y="4098798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5DE11129-A98B-4B56-A321-DCB1981500AB}"/>
            </a:ext>
          </a:extLst>
        </xdr:cNvPr>
        <xdr:cNvSpPr/>
      </xdr:nvSpPr>
      <xdr:spPr>
        <a:xfrm>
          <a:off x="17792700" y="39387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55A0D753-6BC0-4E1F-B89A-B7D1A7D96DB0}"/>
            </a:ext>
          </a:extLst>
        </xdr:cNvPr>
        <xdr:cNvSpPr/>
      </xdr:nvSpPr>
      <xdr:spPr>
        <a:xfrm>
          <a:off x="17792700" y="39082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F80BF46D-1EEA-4182-B269-BE80162DCC7B}"/>
            </a:ext>
          </a:extLst>
        </xdr:cNvPr>
        <xdr:cNvSpPr/>
      </xdr:nvSpPr>
      <xdr:spPr>
        <a:xfrm>
          <a:off x="17792700" y="4353306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27B727C9-9D38-4C9A-9097-F557ABCE3A94}"/>
            </a:ext>
          </a:extLst>
        </xdr:cNvPr>
        <xdr:cNvSpPr/>
      </xdr:nvSpPr>
      <xdr:spPr>
        <a:xfrm>
          <a:off x="17792700" y="4353306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C4C351D9-A46F-456C-BAD9-9162E89232D1}"/>
            </a:ext>
          </a:extLst>
        </xdr:cNvPr>
        <xdr:cNvSpPr/>
      </xdr:nvSpPr>
      <xdr:spPr>
        <a:xfrm>
          <a:off x="17792700" y="419324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8711E704-2387-4D37-B389-7C3BAC3BA623}"/>
            </a:ext>
          </a:extLst>
        </xdr:cNvPr>
        <xdr:cNvSpPr/>
      </xdr:nvSpPr>
      <xdr:spPr>
        <a:xfrm>
          <a:off x="17792700" y="416278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A8DC7AFE-779D-4408-AF49-5F4EB5DA81D4}"/>
            </a:ext>
          </a:extLst>
        </xdr:cNvPr>
        <xdr:cNvSpPr/>
      </xdr:nvSpPr>
      <xdr:spPr>
        <a:xfrm>
          <a:off x="17792700" y="4607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01D05AE4-3FFB-4720-A813-267C58473E57}"/>
            </a:ext>
          </a:extLst>
        </xdr:cNvPr>
        <xdr:cNvSpPr/>
      </xdr:nvSpPr>
      <xdr:spPr>
        <a:xfrm>
          <a:off x="17792700" y="4607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22EA6534-7F10-49AD-8205-6CCA65D99005}"/>
            </a:ext>
          </a:extLst>
        </xdr:cNvPr>
        <xdr:cNvSpPr/>
      </xdr:nvSpPr>
      <xdr:spPr>
        <a:xfrm>
          <a:off x="17792700" y="444775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6CF40AF4-4448-4E47-AD3D-1D146D0E7B1A}"/>
            </a:ext>
          </a:extLst>
        </xdr:cNvPr>
        <xdr:cNvSpPr/>
      </xdr:nvSpPr>
      <xdr:spPr>
        <a:xfrm>
          <a:off x="17792700" y="441729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E81B06D8-9861-48A1-8F66-896B5932CA6D}"/>
            </a:ext>
          </a:extLst>
        </xdr:cNvPr>
        <xdr:cNvSpPr/>
      </xdr:nvSpPr>
      <xdr:spPr>
        <a:xfrm>
          <a:off x="17792700" y="4862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9B1E2742-9041-4874-AB8A-2F91B8B4C2ED}"/>
            </a:ext>
          </a:extLst>
        </xdr:cNvPr>
        <xdr:cNvSpPr/>
      </xdr:nvSpPr>
      <xdr:spPr>
        <a:xfrm>
          <a:off x="17792700" y="4862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27F07748-E094-4446-BA9C-BFD0905FC1BC}"/>
            </a:ext>
          </a:extLst>
        </xdr:cNvPr>
        <xdr:cNvSpPr/>
      </xdr:nvSpPr>
      <xdr:spPr>
        <a:xfrm>
          <a:off x="17792700" y="4702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1E1CE6A9-0191-4A94-8D74-C8E5B56D0CFE}"/>
            </a:ext>
          </a:extLst>
        </xdr:cNvPr>
        <xdr:cNvSpPr/>
      </xdr:nvSpPr>
      <xdr:spPr>
        <a:xfrm>
          <a:off x="17792700" y="4671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8CE78DFB-4C70-48F9-9EA5-7C830C95C9DB}"/>
            </a:ext>
          </a:extLst>
        </xdr:cNvPr>
        <xdr:cNvSpPr/>
      </xdr:nvSpPr>
      <xdr:spPr>
        <a:xfrm>
          <a:off x="17792700" y="51168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6CC68438-B36A-40E1-AF4F-F9373D725BF4}"/>
            </a:ext>
          </a:extLst>
        </xdr:cNvPr>
        <xdr:cNvSpPr/>
      </xdr:nvSpPr>
      <xdr:spPr>
        <a:xfrm>
          <a:off x="17792700" y="51168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F4169D12-4D0D-44D8-B70D-F62F74E545AE}"/>
            </a:ext>
          </a:extLst>
        </xdr:cNvPr>
        <xdr:cNvSpPr/>
      </xdr:nvSpPr>
      <xdr:spPr>
        <a:xfrm>
          <a:off x="17792700" y="4956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6FFB6B05-3B01-4D5B-ADDD-742DBC06AEE1}"/>
            </a:ext>
          </a:extLst>
        </xdr:cNvPr>
        <xdr:cNvSpPr/>
      </xdr:nvSpPr>
      <xdr:spPr>
        <a:xfrm>
          <a:off x="17792700" y="4926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9AF6C259-399B-4DE3-9C06-2A3E0C88808A}"/>
            </a:ext>
          </a:extLst>
        </xdr:cNvPr>
        <xdr:cNvSpPr/>
      </xdr:nvSpPr>
      <xdr:spPr>
        <a:xfrm>
          <a:off x="17792700" y="5369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0295C91A-CC7C-4132-B9A7-FAF4C3CC753B}"/>
            </a:ext>
          </a:extLst>
        </xdr:cNvPr>
        <xdr:cNvSpPr/>
      </xdr:nvSpPr>
      <xdr:spPr>
        <a:xfrm>
          <a:off x="17792700" y="5369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D994BC05-1224-481C-8604-9A90B0516A89}"/>
            </a:ext>
          </a:extLst>
        </xdr:cNvPr>
        <xdr:cNvSpPr/>
      </xdr:nvSpPr>
      <xdr:spPr>
        <a:xfrm>
          <a:off x="17792700" y="52112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576C486E-0B1C-4717-8233-51008BA6036C}"/>
            </a:ext>
          </a:extLst>
        </xdr:cNvPr>
        <xdr:cNvSpPr/>
      </xdr:nvSpPr>
      <xdr:spPr>
        <a:xfrm>
          <a:off x="17792700" y="51808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838D5C24-8E9A-4F6E-9CBC-0F0B6286AC1B}"/>
            </a:ext>
          </a:extLst>
        </xdr:cNvPr>
        <xdr:cNvSpPr/>
      </xdr:nvSpPr>
      <xdr:spPr>
        <a:xfrm>
          <a:off x="17792700" y="5624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B6E4FB7A-3BCE-43AE-B8CA-81B5A37DEA38}"/>
            </a:ext>
          </a:extLst>
        </xdr:cNvPr>
        <xdr:cNvSpPr/>
      </xdr:nvSpPr>
      <xdr:spPr>
        <a:xfrm>
          <a:off x="17792700" y="5624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EDCDEA9F-E29B-4A2F-919D-B234B5DD3896}"/>
            </a:ext>
          </a:extLst>
        </xdr:cNvPr>
        <xdr:cNvSpPr/>
      </xdr:nvSpPr>
      <xdr:spPr>
        <a:xfrm>
          <a:off x="17792700" y="5464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4E71F6E1-8614-431A-8CE1-2AAEB2ABC2EF}"/>
            </a:ext>
          </a:extLst>
        </xdr:cNvPr>
        <xdr:cNvSpPr/>
      </xdr:nvSpPr>
      <xdr:spPr>
        <a:xfrm>
          <a:off x="17792700" y="5433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CA5D9634-7A3F-4549-AA4C-5A2E1425297E}"/>
            </a:ext>
          </a:extLst>
        </xdr:cNvPr>
        <xdr:cNvSpPr/>
      </xdr:nvSpPr>
      <xdr:spPr>
        <a:xfrm rot="5400000">
          <a:off x="5728307" y="-8914"/>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02E8C189-082F-4A59-9663-9EBD3CB9992E}"/>
            </a:ext>
          </a:extLst>
        </xdr:cNvPr>
        <xdr:cNvSpPr/>
      </xdr:nvSpPr>
      <xdr:spPr>
        <a:xfrm>
          <a:off x="295275" y="555304"/>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4" name="Freccia a sinistra 3">
          <a:extLst>
            <a:ext uri="{FF2B5EF4-FFF2-40B4-BE49-F238E27FC236}">
              <a16:creationId xmlns:a16="http://schemas.microsoft.com/office/drawing/2014/main" id="{303F5FE4-518C-4575-B051-18D561B72B13}"/>
            </a:ext>
          </a:extLst>
        </xdr:cNvPr>
        <xdr:cNvSpPr/>
      </xdr:nvSpPr>
      <xdr:spPr>
        <a:xfrm rot="5400000">
          <a:off x="1861344" y="-8913"/>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5" name="Freccia a sinistra 4">
          <a:extLst>
            <a:ext uri="{FF2B5EF4-FFF2-40B4-BE49-F238E27FC236}">
              <a16:creationId xmlns:a16="http://schemas.microsoft.com/office/drawing/2014/main" id="{EE9F9EB1-982D-49A9-8BB6-55328B323D2E}"/>
            </a:ext>
          </a:extLst>
        </xdr:cNvPr>
        <xdr:cNvSpPr/>
      </xdr:nvSpPr>
      <xdr:spPr>
        <a:xfrm rot="5400000">
          <a:off x="1861344" y="-8913"/>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22</xdr:col>
      <xdr:colOff>136072</xdr:colOff>
      <xdr:row>0</xdr:row>
      <xdr:rowOff>0</xdr:rowOff>
    </xdr:from>
    <xdr:to>
      <xdr:col>22</xdr:col>
      <xdr:colOff>263072</xdr:colOff>
      <xdr:row>0</xdr:row>
      <xdr:rowOff>217715</xdr:rowOff>
    </xdr:to>
    <xdr:sp macro="" textlink="">
      <xdr:nvSpPr>
        <xdr:cNvPr id="7" name="Freccia a sinistra 6">
          <a:extLst>
            <a:ext uri="{FF2B5EF4-FFF2-40B4-BE49-F238E27FC236}">
              <a16:creationId xmlns:a16="http://schemas.microsoft.com/office/drawing/2014/main" id="{3AB75C4F-9BED-4642-8196-A2AF6412AE94}"/>
            </a:ext>
          </a:extLst>
        </xdr:cNvPr>
        <xdr:cNvSpPr/>
      </xdr:nvSpPr>
      <xdr:spPr>
        <a:xfrm rot="5400000">
          <a:off x="17397639"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8" name="Freccia in giù 7">
          <a:extLst>
            <a:ext uri="{FF2B5EF4-FFF2-40B4-BE49-F238E27FC236}">
              <a16:creationId xmlns:a16="http://schemas.microsoft.com/office/drawing/2014/main" id="{B16DE3DE-91A9-4DBA-B716-F8A9499EEA87}"/>
            </a:ext>
          </a:extLst>
        </xdr:cNvPr>
        <xdr:cNvSpPr/>
      </xdr:nvSpPr>
      <xdr:spPr>
        <a:xfrm>
          <a:off x="17306925" y="1392811"/>
          <a:ext cx="0" cy="21000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 name="Freccia in giù 8">
          <a:extLst>
            <a:ext uri="{FF2B5EF4-FFF2-40B4-BE49-F238E27FC236}">
              <a16:creationId xmlns:a16="http://schemas.microsoft.com/office/drawing/2014/main" id="{73AFF7DF-DB49-48D1-BA6C-2FE8F76B4D98}"/>
            </a:ext>
          </a:extLst>
        </xdr:cNvPr>
        <xdr:cNvSpPr/>
      </xdr:nvSpPr>
      <xdr:spPr>
        <a:xfrm>
          <a:off x="17306925" y="335851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10" name="Freccia in su 9">
          <a:extLst>
            <a:ext uri="{FF2B5EF4-FFF2-40B4-BE49-F238E27FC236}">
              <a16:creationId xmlns:a16="http://schemas.microsoft.com/office/drawing/2014/main" id="{0BD47A83-78CA-47DE-A653-9D5329D676C4}"/>
            </a:ext>
          </a:extLst>
        </xdr:cNvPr>
        <xdr:cNvSpPr/>
      </xdr:nvSpPr>
      <xdr:spPr>
        <a:xfrm>
          <a:off x="17306925" y="335851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11" name="Freccia in giù 10">
          <a:extLst>
            <a:ext uri="{FF2B5EF4-FFF2-40B4-BE49-F238E27FC236}">
              <a16:creationId xmlns:a16="http://schemas.microsoft.com/office/drawing/2014/main" id="{82EA782C-A25A-499F-9A63-6DA87A344230}"/>
            </a:ext>
          </a:extLst>
        </xdr:cNvPr>
        <xdr:cNvSpPr/>
      </xdr:nvSpPr>
      <xdr:spPr>
        <a:xfrm>
          <a:off x="17306925" y="361283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12" name="Freccia in su 11">
          <a:extLst>
            <a:ext uri="{FF2B5EF4-FFF2-40B4-BE49-F238E27FC236}">
              <a16:creationId xmlns:a16="http://schemas.microsoft.com/office/drawing/2014/main" id="{EA53BEFF-E311-4FB3-9B72-8B092951262E}"/>
            </a:ext>
          </a:extLst>
        </xdr:cNvPr>
        <xdr:cNvSpPr/>
      </xdr:nvSpPr>
      <xdr:spPr>
        <a:xfrm>
          <a:off x="17306925" y="361283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13" name="Freccia in giù 12">
          <a:extLst>
            <a:ext uri="{FF2B5EF4-FFF2-40B4-BE49-F238E27FC236}">
              <a16:creationId xmlns:a16="http://schemas.microsoft.com/office/drawing/2014/main" id="{5CD76060-AD2D-4615-8599-A833F480B2B4}"/>
            </a:ext>
          </a:extLst>
        </xdr:cNvPr>
        <xdr:cNvSpPr/>
      </xdr:nvSpPr>
      <xdr:spPr>
        <a:xfrm>
          <a:off x="17306925" y="345295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14" name="Freccia in su 13">
          <a:extLst>
            <a:ext uri="{FF2B5EF4-FFF2-40B4-BE49-F238E27FC236}">
              <a16:creationId xmlns:a16="http://schemas.microsoft.com/office/drawing/2014/main" id="{7FD34E8C-D509-4235-8264-68000A9D8CB8}"/>
            </a:ext>
          </a:extLst>
        </xdr:cNvPr>
        <xdr:cNvSpPr/>
      </xdr:nvSpPr>
      <xdr:spPr>
        <a:xfrm>
          <a:off x="17306925" y="342250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15" name="Freccia in giù 14">
          <a:extLst>
            <a:ext uri="{FF2B5EF4-FFF2-40B4-BE49-F238E27FC236}">
              <a16:creationId xmlns:a16="http://schemas.microsoft.com/office/drawing/2014/main" id="{7218196D-3D3C-4D8B-9111-805449C521E1}"/>
            </a:ext>
          </a:extLst>
        </xdr:cNvPr>
        <xdr:cNvSpPr/>
      </xdr:nvSpPr>
      <xdr:spPr>
        <a:xfrm>
          <a:off x="17306925" y="38671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16" name="Freccia in su 15">
          <a:extLst>
            <a:ext uri="{FF2B5EF4-FFF2-40B4-BE49-F238E27FC236}">
              <a16:creationId xmlns:a16="http://schemas.microsoft.com/office/drawing/2014/main" id="{DA9FF60E-4F6C-4954-B4E0-1A1A37816DF0}"/>
            </a:ext>
          </a:extLst>
        </xdr:cNvPr>
        <xdr:cNvSpPr/>
      </xdr:nvSpPr>
      <xdr:spPr>
        <a:xfrm>
          <a:off x="17306925" y="38671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17" name="Freccia in giù 16">
          <a:extLst>
            <a:ext uri="{FF2B5EF4-FFF2-40B4-BE49-F238E27FC236}">
              <a16:creationId xmlns:a16="http://schemas.microsoft.com/office/drawing/2014/main" id="{A13E0279-9324-432C-8E07-3A645398BD6A}"/>
            </a:ext>
          </a:extLst>
        </xdr:cNvPr>
        <xdr:cNvSpPr/>
      </xdr:nvSpPr>
      <xdr:spPr>
        <a:xfrm>
          <a:off x="17306925" y="370727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8" name="Freccia in su 17">
          <a:extLst>
            <a:ext uri="{FF2B5EF4-FFF2-40B4-BE49-F238E27FC236}">
              <a16:creationId xmlns:a16="http://schemas.microsoft.com/office/drawing/2014/main" id="{5FCCACFD-7C1F-45C3-AB9B-12A46B0947D9}"/>
            </a:ext>
          </a:extLst>
        </xdr:cNvPr>
        <xdr:cNvSpPr/>
      </xdr:nvSpPr>
      <xdr:spPr>
        <a:xfrm>
          <a:off x="17306925" y="36768185"/>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9" name="Freccia in giù 18">
          <a:extLst>
            <a:ext uri="{FF2B5EF4-FFF2-40B4-BE49-F238E27FC236}">
              <a16:creationId xmlns:a16="http://schemas.microsoft.com/office/drawing/2014/main" id="{97419D35-5DC0-4A3F-8FD0-99C46815A8B5}"/>
            </a:ext>
          </a:extLst>
        </xdr:cNvPr>
        <xdr:cNvSpPr/>
      </xdr:nvSpPr>
      <xdr:spPr>
        <a:xfrm>
          <a:off x="17306925" y="412146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20" name="Freccia in su 19">
          <a:extLst>
            <a:ext uri="{FF2B5EF4-FFF2-40B4-BE49-F238E27FC236}">
              <a16:creationId xmlns:a16="http://schemas.microsoft.com/office/drawing/2014/main" id="{C4A40881-BBEA-4C61-8CAE-142EAF9E68AB}"/>
            </a:ext>
          </a:extLst>
        </xdr:cNvPr>
        <xdr:cNvSpPr/>
      </xdr:nvSpPr>
      <xdr:spPr>
        <a:xfrm>
          <a:off x="17306925" y="412146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21" name="Freccia in giù 20">
          <a:extLst>
            <a:ext uri="{FF2B5EF4-FFF2-40B4-BE49-F238E27FC236}">
              <a16:creationId xmlns:a16="http://schemas.microsoft.com/office/drawing/2014/main" id="{364EBCEB-3AC9-47E8-8073-31ED1DF4D3DB}"/>
            </a:ext>
          </a:extLst>
        </xdr:cNvPr>
        <xdr:cNvSpPr/>
      </xdr:nvSpPr>
      <xdr:spPr>
        <a:xfrm>
          <a:off x="17306925" y="39615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22" name="Freccia in su 21">
          <a:extLst>
            <a:ext uri="{FF2B5EF4-FFF2-40B4-BE49-F238E27FC236}">
              <a16:creationId xmlns:a16="http://schemas.microsoft.com/office/drawing/2014/main" id="{DFE4F1ED-1959-4598-AA86-2BBB540A4583}"/>
            </a:ext>
          </a:extLst>
        </xdr:cNvPr>
        <xdr:cNvSpPr/>
      </xdr:nvSpPr>
      <xdr:spPr>
        <a:xfrm>
          <a:off x="17306925" y="393113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23" name="Freccia in giù 22">
          <a:extLst>
            <a:ext uri="{FF2B5EF4-FFF2-40B4-BE49-F238E27FC236}">
              <a16:creationId xmlns:a16="http://schemas.microsoft.com/office/drawing/2014/main" id="{4111B4A2-FAB4-4D91-8645-96AADDBC739F}"/>
            </a:ext>
          </a:extLst>
        </xdr:cNvPr>
        <xdr:cNvSpPr/>
      </xdr:nvSpPr>
      <xdr:spPr>
        <a:xfrm>
          <a:off x="17306925" y="437578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24" name="Freccia in su 23">
          <a:extLst>
            <a:ext uri="{FF2B5EF4-FFF2-40B4-BE49-F238E27FC236}">
              <a16:creationId xmlns:a16="http://schemas.microsoft.com/office/drawing/2014/main" id="{00581C44-E2DC-4E9D-8AC9-78223574C5B4}"/>
            </a:ext>
          </a:extLst>
        </xdr:cNvPr>
        <xdr:cNvSpPr/>
      </xdr:nvSpPr>
      <xdr:spPr>
        <a:xfrm>
          <a:off x="17306925" y="437578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25" name="Freccia in giù 24">
          <a:extLst>
            <a:ext uri="{FF2B5EF4-FFF2-40B4-BE49-F238E27FC236}">
              <a16:creationId xmlns:a16="http://schemas.microsoft.com/office/drawing/2014/main" id="{86C4EAD7-D24C-4978-B398-4484DE1F7156}"/>
            </a:ext>
          </a:extLst>
        </xdr:cNvPr>
        <xdr:cNvSpPr/>
      </xdr:nvSpPr>
      <xdr:spPr>
        <a:xfrm>
          <a:off x="17306925" y="421591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26" name="Freccia in su 25">
          <a:extLst>
            <a:ext uri="{FF2B5EF4-FFF2-40B4-BE49-F238E27FC236}">
              <a16:creationId xmlns:a16="http://schemas.microsoft.com/office/drawing/2014/main" id="{08EA1886-1101-457D-BDEE-B9D1E17CA97A}"/>
            </a:ext>
          </a:extLst>
        </xdr:cNvPr>
        <xdr:cNvSpPr/>
      </xdr:nvSpPr>
      <xdr:spPr>
        <a:xfrm>
          <a:off x="17306925" y="41854535"/>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27" name="Freccia in giù 26">
          <a:extLst>
            <a:ext uri="{FF2B5EF4-FFF2-40B4-BE49-F238E27FC236}">
              <a16:creationId xmlns:a16="http://schemas.microsoft.com/office/drawing/2014/main" id="{FF632246-538A-4452-87EE-ABC995935AB2}"/>
            </a:ext>
          </a:extLst>
        </xdr:cNvPr>
        <xdr:cNvSpPr/>
      </xdr:nvSpPr>
      <xdr:spPr>
        <a:xfrm>
          <a:off x="17306925" y="463010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28" name="Freccia in su 27">
          <a:extLst>
            <a:ext uri="{FF2B5EF4-FFF2-40B4-BE49-F238E27FC236}">
              <a16:creationId xmlns:a16="http://schemas.microsoft.com/office/drawing/2014/main" id="{1D817971-2414-46BE-9B3E-19CA8B78851F}"/>
            </a:ext>
          </a:extLst>
        </xdr:cNvPr>
        <xdr:cNvSpPr/>
      </xdr:nvSpPr>
      <xdr:spPr>
        <a:xfrm>
          <a:off x="17306925" y="463010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29" name="Freccia in giù 28">
          <a:extLst>
            <a:ext uri="{FF2B5EF4-FFF2-40B4-BE49-F238E27FC236}">
              <a16:creationId xmlns:a16="http://schemas.microsoft.com/office/drawing/2014/main" id="{0895E388-DDDE-4E7E-9ACD-B50B1C29F859}"/>
            </a:ext>
          </a:extLst>
        </xdr:cNvPr>
        <xdr:cNvSpPr/>
      </xdr:nvSpPr>
      <xdr:spPr>
        <a:xfrm>
          <a:off x="17306925" y="447022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30" name="Freccia in su 29">
          <a:extLst>
            <a:ext uri="{FF2B5EF4-FFF2-40B4-BE49-F238E27FC236}">
              <a16:creationId xmlns:a16="http://schemas.microsoft.com/office/drawing/2014/main" id="{7B074036-3C9D-4FB3-A7A2-2841CE2CEFE2}"/>
            </a:ext>
          </a:extLst>
        </xdr:cNvPr>
        <xdr:cNvSpPr/>
      </xdr:nvSpPr>
      <xdr:spPr>
        <a:xfrm>
          <a:off x="17306925" y="443977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31" name="Freccia in giù 30">
          <a:extLst>
            <a:ext uri="{FF2B5EF4-FFF2-40B4-BE49-F238E27FC236}">
              <a16:creationId xmlns:a16="http://schemas.microsoft.com/office/drawing/2014/main" id="{EC523177-AA9E-4D46-A8F7-9E03D0E2B406}"/>
            </a:ext>
          </a:extLst>
        </xdr:cNvPr>
        <xdr:cNvSpPr/>
      </xdr:nvSpPr>
      <xdr:spPr>
        <a:xfrm>
          <a:off x="17306925" y="488442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32" name="Freccia in su 31">
          <a:extLst>
            <a:ext uri="{FF2B5EF4-FFF2-40B4-BE49-F238E27FC236}">
              <a16:creationId xmlns:a16="http://schemas.microsoft.com/office/drawing/2014/main" id="{57C440BE-E978-438B-847C-20F82F732087}"/>
            </a:ext>
          </a:extLst>
        </xdr:cNvPr>
        <xdr:cNvSpPr/>
      </xdr:nvSpPr>
      <xdr:spPr>
        <a:xfrm>
          <a:off x="17306925" y="488442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33" name="Freccia in giù 32">
          <a:extLst>
            <a:ext uri="{FF2B5EF4-FFF2-40B4-BE49-F238E27FC236}">
              <a16:creationId xmlns:a16="http://schemas.microsoft.com/office/drawing/2014/main" id="{4228225D-C1BF-49C3-89A7-AF962E0B9A9D}"/>
            </a:ext>
          </a:extLst>
        </xdr:cNvPr>
        <xdr:cNvSpPr/>
      </xdr:nvSpPr>
      <xdr:spPr>
        <a:xfrm>
          <a:off x="17306925" y="47245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34" name="Freccia in su 33">
          <a:extLst>
            <a:ext uri="{FF2B5EF4-FFF2-40B4-BE49-F238E27FC236}">
              <a16:creationId xmlns:a16="http://schemas.microsoft.com/office/drawing/2014/main" id="{DA690182-BB2E-41F7-89E9-8056894F3B65}"/>
            </a:ext>
          </a:extLst>
        </xdr:cNvPr>
        <xdr:cNvSpPr/>
      </xdr:nvSpPr>
      <xdr:spPr>
        <a:xfrm>
          <a:off x="17306925" y="46940885"/>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35" name="Freccia in giù 34">
          <a:extLst>
            <a:ext uri="{FF2B5EF4-FFF2-40B4-BE49-F238E27FC236}">
              <a16:creationId xmlns:a16="http://schemas.microsoft.com/office/drawing/2014/main" id="{39E666DA-9F6A-4485-A09F-FAF2D704C4E3}"/>
            </a:ext>
          </a:extLst>
        </xdr:cNvPr>
        <xdr:cNvSpPr/>
      </xdr:nvSpPr>
      <xdr:spPr>
        <a:xfrm>
          <a:off x="17306925" y="513873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36" name="Freccia in su 35">
          <a:extLst>
            <a:ext uri="{FF2B5EF4-FFF2-40B4-BE49-F238E27FC236}">
              <a16:creationId xmlns:a16="http://schemas.microsoft.com/office/drawing/2014/main" id="{3917E66C-31F2-4C13-BA38-C0010FEEDF6F}"/>
            </a:ext>
          </a:extLst>
        </xdr:cNvPr>
        <xdr:cNvSpPr/>
      </xdr:nvSpPr>
      <xdr:spPr>
        <a:xfrm>
          <a:off x="17306925" y="513873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37" name="Freccia in giù 36">
          <a:extLst>
            <a:ext uri="{FF2B5EF4-FFF2-40B4-BE49-F238E27FC236}">
              <a16:creationId xmlns:a16="http://schemas.microsoft.com/office/drawing/2014/main" id="{81779F6C-7A5D-42CD-87F9-BC14443A6D7F}"/>
            </a:ext>
          </a:extLst>
        </xdr:cNvPr>
        <xdr:cNvSpPr/>
      </xdr:nvSpPr>
      <xdr:spPr>
        <a:xfrm>
          <a:off x="17306925" y="497886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38" name="Freccia in su 37">
          <a:extLst>
            <a:ext uri="{FF2B5EF4-FFF2-40B4-BE49-F238E27FC236}">
              <a16:creationId xmlns:a16="http://schemas.microsoft.com/office/drawing/2014/main" id="{61E42A1A-7DBA-49B5-B492-B4F39C04437B}"/>
            </a:ext>
          </a:extLst>
        </xdr:cNvPr>
        <xdr:cNvSpPr/>
      </xdr:nvSpPr>
      <xdr:spPr>
        <a:xfrm>
          <a:off x="17306925" y="494840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39" name="Freccia in giù 38">
          <a:extLst>
            <a:ext uri="{FF2B5EF4-FFF2-40B4-BE49-F238E27FC236}">
              <a16:creationId xmlns:a16="http://schemas.microsoft.com/office/drawing/2014/main" id="{EA6C49EE-8091-4B3C-BEBD-DDEA82B87410}"/>
            </a:ext>
          </a:extLst>
        </xdr:cNvPr>
        <xdr:cNvSpPr/>
      </xdr:nvSpPr>
      <xdr:spPr>
        <a:xfrm>
          <a:off x="17306925" y="53911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40" name="Freccia in su 39">
          <a:extLst>
            <a:ext uri="{FF2B5EF4-FFF2-40B4-BE49-F238E27FC236}">
              <a16:creationId xmlns:a16="http://schemas.microsoft.com/office/drawing/2014/main" id="{074761F5-772E-4124-85F0-0A17CC233E29}"/>
            </a:ext>
          </a:extLst>
        </xdr:cNvPr>
        <xdr:cNvSpPr/>
      </xdr:nvSpPr>
      <xdr:spPr>
        <a:xfrm>
          <a:off x="17306925" y="53911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41" name="Freccia in giù 40">
          <a:extLst>
            <a:ext uri="{FF2B5EF4-FFF2-40B4-BE49-F238E27FC236}">
              <a16:creationId xmlns:a16="http://schemas.microsoft.com/office/drawing/2014/main" id="{EF708C84-696B-448D-8BBA-5E7045CAFF3B}"/>
            </a:ext>
          </a:extLst>
        </xdr:cNvPr>
        <xdr:cNvSpPr/>
      </xdr:nvSpPr>
      <xdr:spPr>
        <a:xfrm>
          <a:off x="17306925" y="523318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42" name="Freccia in su 41">
          <a:extLst>
            <a:ext uri="{FF2B5EF4-FFF2-40B4-BE49-F238E27FC236}">
              <a16:creationId xmlns:a16="http://schemas.microsoft.com/office/drawing/2014/main" id="{AB6D2C60-4E36-4B38-B907-EF78DAD6F4C8}"/>
            </a:ext>
          </a:extLst>
        </xdr:cNvPr>
        <xdr:cNvSpPr/>
      </xdr:nvSpPr>
      <xdr:spPr>
        <a:xfrm>
          <a:off x="17306925" y="52027235"/>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43" name="Freccia in giù 42">
          <a:extLst>
            <a:ext uri="{FF2B5EF4-FFF2-40B4-BE49-F238E27FC236}">
              <a16:creationId xmlns:a16="http://schemas.microsoft.com/office/drawing/2014/main" id="{5B1E0685-C37F-4A65-8E3D-A09182D7BE47}"/>
            </a:ext>
          </a:extLst>
        </xdr:cNvPr>
        <xdr:cNvSpPr/>
      </xdr:nvSpPr>
      <xdr:spPr>
        <a:xfrm>
          <a:off x="17306925" y="564546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44" name="Freccia in su 43">
          <a:extLst>
            <a:ext uri="{FF2B5EF4-FFF2-40B4-BE49-F238E27FC236}">
              <a16:creationId xmlns:a16="http://schemas.microsoft.com/office/drawing/2014/main" id="{2938FF7A-7C08-4FDB-9AB2-1F12800495B6}"/>
            </a:ext>
          </a:extLst>
        </xdr:cNvPr>
        <xdr:cNvSpPr/>
      </xdr:nvSpPr>
      <xdr:spPr>
        <a:xfrm>
          <a:off x="17306925" y="564546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45" name="Freccia in giù 44">
          <a:extLst>
            <a:ext uri="{FF2B5EF4-FFF2-40B4-BE49-F238E27FC236}">
              <a16:creationId xmlns:a16="http://schemas.microsoft.com/office/drawing/2014/main" id="{4AC080BD-4D04-4634-86E9-66FBD10D0025}"/>
            </a:ext>
          </a:extLst>
        </xdr:cNvPr>
        <xdr:cNvSpPr/>
      </xdr:nvSpPr>
      <xdr:spPr>
        <a:xfrm>
          <a:off x="17306925" y="54855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46" name="Freccia in su 45">
          <a:extLst>
            <a:ext uri="{FF2B5EF4-FFF2-40B4-BE49-F238E27FC236}">
              <a16:creationId xmlns:a16="http://schemas.microsoft.com/office/drawing/2014/main" id="{D2714D24-1BE6-4764-A56A-9C9CE3C5A660}"/>
            </a:ext>
          </a:extLst>
        </xdr:cNvPr>
        <xdr:cNvSpPr/>
      </xdr:nvSpPr>
      <xdr:spPr>
        <a:xfrm>
          <a:off x="17306925" y="545513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2</xdr:row>
      <xdr:rowOff>1119</xdr:rowOff>
    </xdr:from>
    <xdr:to>
      <xdr:col>14</xdr:col>
      <xdr:colOff>1580028</xdr:colOff>
      <xdr:row>12</xdr:row>
      <xdr:rowOff>0</xdr:rowOff>
    </xdr:to>
    <xdr:graphicFrame macro="">
      <xdr:nvGraphicFramePr>
        <xdr:cNvPr id="47" name="Grafico 46">
          <a:extLst>
            <a:ext uri="{FF2B5EF4-FFF2-40B4-BE49-F238E27FC236}">
              <a16:creationId xmlns:a16="http://schemas.microsoft.com/office/drawing/2014/main" id="{2C6CCD35-8B34-46ED-B9AD-CD9B8C8AA0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321310</xdr:colOff>
      <xdr:row>0</xdr:row>
      <xdr:rowOff>247650</xdr:rowOff>
    </xdr:from>
    <xdr:to>
      <xdr:col>8</xdr:col>
      <xdr:colOff>158750</xdr:colOff>
      <xdr:row>145</xdr:row>
      <xdr:rowOff>6350</xdr:rowOff>
    </xdr:to>
    <xdr:sp macro="" textlink="">
      <xdr:nvSpPr>
        <xdr:cNvPr id="2" name="Rettangolo 1">
          <a:extLst>
            <a:ext uri="{FF2B5EF4-FFF2-40B4-BE49-F238E27FC236}">
              <a16:creationId xmlns:a16="http://schemas.microsoft.com/office/drawing/2014/main" id="{C68D4534-C7ED-4A99-AA83-35ECDE02FEDC}"/>
            </a:ext>
          </a:extLst>
        </xdr:cNvPr>
        <xdr:cNvSpPr/>
      </xdr:nvSpPr>
      <xdr:spPr>
        <a:xfrm>
          <a:off x="321310" y="247650"/>
          <a:ext cx="12766040" cy="281368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226059</xdr:colOff>
      <xdr:row>2</xdr:row>
      <xdr:rowOff>114888</xdr:rowOff>
    </xdr:from>
    <xdr:to>
      <xdr:col>7</xdr:col>
      <xdr:colOff>104588</xdr:colOff>
      <xdr:row>8</xdr:row>
      <xdr:rowOff>120650</xdr:rowOff>
    </xdr:to>
    <xdr:sp macro="" textlink="">
      <xdr:nvSpPr>
        <xdr:cNvPr id="4" name="Passaggio">
          <a:extLst>
            <a:ext uri="{FF2B5EF4-FFF2-40B4-BE49-F238E27FC236}">
              <a16:creationId xmlns:a16="http://schemas.microsoft.com/office/drawing/2014/main" id="{337AA7DE-5E4E-4EEE-A956-6565B64AB6E2}"/>
            </a:ext>
          </a:extLst>
        </xdr:cNvPr>
        <xdr:cNvSpPr txBox="1"/>
      </xdr:nvSpPr>
      <xdr:spPr>
        <a:xfrm>
          <a:off x="1115059" y="1063653"/>
          <a:ext cx="11054529" cy="1260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it-IT" sz="1400" b="1" i="0" u="none" strike="noStrike" kern="0" cap="none" spc="0" normalizeH="0" baseline="0" noProof="0">
              <a:ln>
                <a:noFill/>
              </a:ln>
              <a:solidFill>
                <a:schemeClr val="tx1">
                  <a:lumMod val="75000"/>
                  <a:lumOff val="25000"/>
                </a:schemeClr>
              </a:solidFill>
              <a:effectLst/>
              <a:uLnTx/>
              <a:uFillTx/>
              <a:latin typeface="+mn-lt"/>
              <a:ea typeface="Segoe UI" pitchFamily="34" charset="0"/>
              <a:cs typeface="Segoe UI" panose="020B0502040204020203" pitchFamily="34" charset="0"/>
            </a:rPr>
            <a:t>Analisi del contesto esterno e interno</a:t>
          </a:r>
          <a:r>
            <a:rPr lang="it-IT" sz="1200" b="0" i="0" u="none" strike="noStrike" kern="0" cap="none" spc="0" normalizeH="0" baseline="0" noProof="0">
              <a:ln>
                <a:noFill/>
              </a:ln>
              <a:solidFill>
                <a:schemeClr val="tx1">
                  <a:lumMod val="75000"/>
                  <a:lumOff val="25000"/>
                </a:schemeClr>
              </a:solidFill>
              <a:effectLst/>
              <a:uLnTx/>
              <a:uFillTx/>
              <a:latin typeface="+mn-lt"/>
              <a:ea typeface="Segoe UI" pitchFamily="34" charset="0"/>
              <a:cs typeface="Segoe UI" panose="020B0502040204020203" pitchFamily="34" charset="0"/>
            </a:rPr>
            <a:t>: </a:t>
          </a:r>
          <a:r>
            <a:rPr lang="it-IT" sz="1200">
              <a:solidFill>
                <a:schemeClr val="dk1"/>
              </a:solidFill>
              <a:effectLst/>
              <a:latin typeface="+mn-lt"/>
              <a:ea typeface="+mn-ea"/>
              <a:cs typeface="+mn-cs"/>
            </a:rPr>
            <a:t>ANAC richiede che si parta da una </a:t>
          </a:r>
          <a:r>
            <a:rPr lang="it-IT" sz="1200" u="sng">
              <a:solidFill>
                <a:schemeClr val="dk1"/>
              </a:solidFill>
              <a:effectLst/>
              <a:latin typeface="+mn-lt"/>
              <a:ea typeface="+mn-ea"/>
              <a:cs typeface="+mn-cs"/>
            </a:rPr>
            <a:t>analisi dell’ambiente esterno e interno all’organizzazione</a:t>
          </a:r>
          <a:r>
            <a:rPr lang="it-IT" sz="1200">
              <a:solidFill>
                <a:schemeClr val="dk1"/>
              </a:solidFill>
              <a:effectLst/>
              <a:latin typeface="+mn-lt"/>
              <a:ea typeface="+mn-ea"/>
              <a:cs typeface="+mn-cs"/>
            </a:rPr>
            <a:t>, ciò al fine di personalizzare al meglio il proprio PTPCT, </a:t>
          </a:r>
          <a:r>
            <a:rPr lang="it-IT" sz="1200" u="sng">
              <a:solidFill>
                <a:schemeClr val="dk1"/>
              </a:solidFill>
              <a:effectLst/>
              <a:latin typeface="+mn-lt"/>
              <a:ea typeface="+mn-ea"/>
              <a:cs typeface="+mn-cs"/>
            </a:rPr>
            <a:t>motivando i perché</a:t>
          </a:r>
          <a:r>
            <a:rPr lang="it-IT" sz="1200">
              <a:solidFill>
                <a:schemeClr val="dk1"/>
              </a:solidFill>
              <a:effectLst/>
              <a:latin typeface="+mn-lt"/>
              <a:ea typeface="+mn-ea"/>
              <a:cs typeface="+mn-cs"/>
            </a:rPr>
            <a:t> delle variabili di rischio e delle misure inserite nel Piano stesso. L’analisi del rischio può essere ricondotta a un percorso logico che, se ben articolato fin dalle sue fasi iniziali di contesto, può correlare al meglio tutte le variabili occorrenti all’analisi stessa e al trattamento del rischio, in totale trasparenza di ragionamento. </a:t>
          </a:r>
          <a:endParaRPr kumimoji="0" lang="en-US" sz="120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endParaRPr>
        </a:p>
      </xdr:txBody>
    </xdr:sp>
    <xdr:clientData/>
  </xdr:twoCellAnchor>
  <xdr:twoCellAnchor>
    <xdr:from>
      <xdr:col>0</xdr:col>
      <xdr:colOff>645160</xdr:colOff>
      <xdr:row>2</xdr:row>
      <xdr:rowOff>1906</xdr:rowOff>
    </xdr:from>
    <xdr:to>
      <xdr:col>1</xdr:col>
      <xdr:colOff>5422900</xdr:colOff>
      <xdr:row>2</xdr:row>
      <xdr:rowOff>12700</xdr:rowOff>
    </xdr:to>
    <xdr:cxnSp macro="">
      <xdr:nvCxnSpPr>
        <xdr:cNvPr id="5" name="Connettore diritto 4">
          <a:extLst>
            <a:ext uri="{FF2B5EF4-FFF2-40B4-BE49-F238E27FC236}">
              <a16:creationId xmlns:a16="http://schemas.microsoft.com/office/drawing/2014/main" id="{B96CAA9B-4865-4CC3-92C7-0D2D32247C83}"/>
            </a:ext>
          </a:extLst>
        </xdr:cNvPr>
        <xdr:cNvCxnSpPr/>
      </xdr:nvCxnSpPr>
      <xdr:spPr>
        <a:xfrm>
          <a:off x="645160" y="948056"/>
          <a:ext cx="5666740" cy="10794"/>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226059</xdr:colOff>
      <xdr:row>6</xdr:row>
      <xdr:rowOff>172338</xdr:rowOff>
    </xdr:from>
    <xdr:to>
      <xdr:col>7</xdr:col>
      <xdr:colOff>112058</xdr:colOff>
      <xdr:row>15</xdr:row>
      <xdr:rowOff>146050</xdr:rowOff>
    </xdr:to>
    <xdr:sp macro="" textlink="">
      <xdr:nvSpPr>
        <xdr:cNvPr id="6" name="Passaggio">
          <a:extLst>
            <a:ext uri="{FF2B5EF4-FFF2-40B4-BE49-F238E27FC236}">
              <a16:creationId xmlns:a16="http://schemas.microsoft.com/office/drawing/2014/main" id="{70DB8BDA-A543-41C8-9720-9ADE59B16992}"/>
            </a:ext>
          </a:extLst>
        </xdr:cNvPr>
        <xdr:cNvSpPr txBox="1"/>
      </xdr:nvSpPr>
      <xdr:spPr>
        <a:xfrm>
          <a:off x="1115059" y="1950338"/>
          <a:ext cx="11061999" cy="2075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Mappatura dei processi</a:t>
          </a:r>
          <a:r>
            <a:rPr lang="it-IT" sz="1200">
              <a:solidFill>
                <a:schemeClr val="dk1"/>
              </a:solidFill>
              <a:effectLst/>
              <a:latin typeface="+mn-lt"/>
              <a:ea typeface="+mn-ea"/>
              <a:cs typeface="+mn-cs"/>
            </a:rPr>
            <a:t>: ANAC richiede, inoltre, che le Aree di rischio siano popolate dai relativi processi, fasi e attività; secondo l’impostazione del PNA 2019 (che trae origine da indicazioni dei precedenti PNA in merito alla mappatura dei processi) devono essere mappati e (fattore ulteriore) analizzati tutti i processi, valutandoli e affrontando il rischio solo laddove serva. L’analisi dei processi va dunque svolta con riferimento a tutta l’organizzazione con progressività di tempistiche. Occorre darsi delle scadenze per affrontare nel tempo l’analisi di tutta l’organizzazione. L’obiettivo è che l’intera attività svolta dall’amministrazione venga gradualmente esaminata al fine di identificare aree che, in ragione della natura e delle peculiarità dell’attività stessa, risultino potenzialmente esposte a rischi corruttivi. E' necessario tener conto anche delle attività che un’amministrazione ha esternalizzato ad altre entità pubbliche, private o miste, in quanto il rischio di corruzione potrebbe annidarsi anche in questi processi.</a:t>
          </a:r>
        </a:p>
        <a:p>
          <a:r>
            <a:rPr lang="it-IT" sz="1200">
              <a:solidFill>
                <a:schemeClr val="dk1"/>
              </a:solidFill>
              <a:effectLst/>
              <a:latin typeface="+mn-lt"/>
              <a:ea typeface="+mn-ea"/>
              <a:cs typeface="+mn-cs"/>
            </a:rPr>
            <a:t>Quindi, dalla precedente articolazione: 	AREE A RISCHIO </a:t>
          </a:r>
          <a:r>
            <a:rPr lang="it-IT" sz="1200">
              <a:solidFill>
                <a:schemeClr val="dk1"/>
              </a:solidFill>
              <a:effectLst/>
              <a:latin typeface="+mn-lt"/>
              <a:ea typeface="+mn-ea"/>
              <a:cs typeface="+mn-cs"/>
              <a:sym typeface="Wingdings" panose="05000000000000000000" pitchFamily="2" charset="2"/>
            </a:rPr>
            <a:t></a:t>
          </a:r>
          <a:r>
            <a:rPr lang="it-IT" sz="1200">
              <a:solidFill>
                <a:schemeClr val="dk1"/>
              </a:solidFill>
              <a:effectLst/>
              <a:latin typeface="+mn-lt"/>
              <a:ea typeface="+mn-ea"/>
              <a:cs typeface="+mn-cs"/>
            </a:rPr>
            <a:t> SOTTOAREE </a:t>
          </a:r>
          <a:r>
            <a:rPr lang="it-IT" sz="1200">
              <a:solidFill>
                <a:schemeClr val="dk1"/>
              </a:solidFill>
              <a:effectLst/>
              <a:latin typeface="+mn-lt"/>
              <a:ea typeface="+mn-ea"/>
              <a:cs typeface="+mn-cs"/>
              <a:sym typeface="Wingdings" panose="05000000000000000000" pitchFamily="2" charset="2"/>
            </a:rPr>
            <a:t></a:t>
          </a:r>
          <a:r>
            <a:rPr lang="it-IT" sz="1200">
              <a:solidFill>
                <a:schemeClr val="dk1"/>
              </a:solidFill>
              <a:effectLst/>
              <a:latin typeface="+mn-lt"/>
              <a:ea typeface="+mn-ea"/>
              <a:cs typeface="+mn-cs"/>
            </a:rPr>
            <a:t> PROCESSI</a:t>
          </a:r>
        </a:p>
        <a:p>
          <a:r>
            <a:rPr lang="it-IT" sz="1200">
              <a:solidFill>
                <a:schemeClr val="dk1"/>
              </a:solidFill>
              <a:effectLst/>
              <a:latin typeface="+mn-lt"/>
              <a:ea typeface="+mn-ea"/>
              <a:cs typeface="+mn-cs"/>
            </a:rPr>
            <a:t>Si passa alla seguente articolazione: 	AREE A RISCHIO </a:t>
          </a:r>
          <a:r>
            <a:rPr lang="it-IT" sz="1200">
              <a:solidFill>
                <a:schemeClr val="dk1"/>
              </a:solidFill>
              <a:effectLst/>
              <a:latin typeface="+mn-lt"/>
              <a:ea typeface="+mn-ea"/>
              <a:cs typeface="+mn-cs"/>
              <a:sym typeface="Wingdings" panose="05000000000000000000" pitchFamily="2" charset="2"/>
            </a:rPr>
            <a:t></a:t>
          </a:r>
          <a:r>
            <a:rPr lang="it-IT" sz="1200">
              <a:solidFill>
                <a:schemeClr val="dk1"/>
              </a:solidFill>
              <a:effectLst/>
              <a:latin typeface="+mn-lt"/>
              <a:ea typeface="+mn-ea"/>
              <a:cs typeface="+mn-cs"/>
            </a:rPr>
            <a:t> PROCESSI </a:t>
          </a:r>
          <a:r>
            <a:rPr lang="it-IT" sz="1200">
              <a:solidFill>
                <a:schemeClr val="dk1"/>
              </a:solidFill>
              <a:effectLst/>
              <a:latin typeface="+mn-lt"/>
              <a:ea typeface="+mn-ea"/>
              <a:cs typeface="+mn-cs"/>
              <a:sym typeface="Wingdings" panose="05000000000000000000" pitchFamily="2" charset="2"/>
            </a:rPr>
            <a:t></a:t>
          </a:r>
          <a:r>
            <a:rPr lang="it-IT" sz="1200">
              <a:solidFill>
                <a:schemeClr val="dk1"/>
              </a:solidFill>
              <a:effectLst/>
              <a:latin typeface="+mn-lt"/>
              <a:ea typeface="+mn-ea"/>
              <a:cs typeface="+mn-cs"/>
            </a:rPr>
            <a:t> FASI </a:t>
          </a:r>
          <a:r>
            <a:rPr lang="it-IT" sz="1200">
              <a:solidFill>
                <a:schemeClr val="dk1"/>
              </a:solidFill>
              <a:effectLst/>
              <a:latin typeface="+mn-lt"/>
              <a:ea typeface="+mn-ea"/>
              <a:cs typeface="+mn-cs"/>
              <a:sym typeface="Wingdings" panose="05000000000000000000" pitchFamily="2" charset="2"/>
            </a:rPr>
            <a:t></a:t>
          </a:r>
          <a:r>
            <a:rPr lang="it-IT" sz="1200">
              <a:solidFill>
                <a:schemeClr val="dk1"/>
              </a:solidFill>
              <a:effectLst/>
              <a:latin typeface="+mn-lt"/>
              <a:ea typeface="+mn-ea"/>
              <a:cs typeface="+mn-cs"/>
            </a:rPr>
            <a:t> ATTIVITA’</a:t>
          </a:r>
        </a:p>
        <a:p>
          <a:r>
            <a:rPr lang="it-IT" sz="1200">
              <a:solidFill>
                <a:schemeClr val="dk1"/>
              </a:solidFill>
              <a:effectLst/>
              <a:latin typeface="+mn-lt"/>
              <a:ea typeface="+mn-ea"/>
              <a:cs typeface="+mn-cs"/>
            </a:rPr>
            <a:t>Le aree di rischio devono avere una priorità di trattamento a partire dalle aree maggiormente a rischio. </a:t>
          </a:r>
        </a:p>
        <a:p>
          <a:r>
            <a:rPr lang="it-IT" sz="1200" b="0">
              <a:solidFill>
                <a:schemeClr val="dk1"/>
              </a:solidFill>
              <a:effectLst/>
              <a:latin typeface="+mn-lt"/>
              <a:ea typeface="+mn-ea"/>
              <a:cs typeface="+mn-cs"/>
            </a:rPr>
            <a:t>I</a:t>
          </a:r>
          <a:r>
            <a:rPr lang="it-IT" sz="1200" b="0" baseline="0">
              <a:solidFill>
                <a:schemeClr val="dk1"/>
              </a:solidFill>
              <a:effectLst/>
              <a:latin typeface="+mn-lt"/>
              <a:ea typeface="+mn-ea"/>
              <a:cs typeface="+mn-cs"/>
            </a:rPr>
            <a:t> processi che non rientrano a far parte dell'analisi del rischio necessitano di una motivazione che chiarisca il perché non ne entrino a far parte.</a:t>
          </a:r>
          <a:endParaRPr lang="en-US" sz="1200" b="0">
            <a:solidFill>
              <a:schemeClr val="tx1">
                <a:lumMod val="75000"/>
                <a:lumOff val="25000"/>
              </a:schemeClr>
            </a:solidFill>
            <a:effectLst/>
            <a:latin typeface="+mn-lt"/>
            <a:ea typeface="Segoe UI" pitchFamily="34" charset="0"/>
            <a:cs typeface="Segoe UI" panose="020B0502040204020203" pitchFamily="34" charset="0"/>
          </a:endParaRPr>
        </a:p>
      </xdr:txBody>
    </xdr:sp>
    <xdr:clientData/>
  </xdr:twoCellAnchor>
  <xdr:twoCellAnchor>
    <xdr:from>
      <xdr:col>0</xdr:col>
      <xdr:colOff>591820</xdr:colOff>
      <xdr:row>0</xdr:row>
      <xdr:rowOff>471123</xdr:rowOff>
    </xdr:from>
    <xdr:to>
      <xdr:col>2</xdr:col>
      <xdr:colOff>231589</xdr:colOff>
      <xdr:row>1</xdr:row>
      <xdr:rowOff>175260</xdr:rowOff>
    </xdr:to>
    <xdr:sp macro="" textlink="">
      <xdr:nvSpPr>
        <xdr:cNvPr id="8" name="Passaggio">
          <a:extLst>
            <a:ext uri="{FF2B5EF4-FFF2-40B4-BE49-F238E27FC236}">
              <a16:creationId xmlns:a16="http://schemas.microsoft.com/office/drawing/2014/main" id="{04646D7F-891C-4034-A728-1EA11C85C54E}"/>
            </a:ext>
          </a:extLst>
        </xdr:cNvPr>
        <xdr:cNvSpPr txBox="1"/>
      </xdr:nvSpPr>
      <xdr:spPr>
        <a:xfrm>
          <a:off x="591820" y="471123"/>
          <a:ext cx="6311004" cy="466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it" sz="2200" b="0" i="0" u="none" strike="noStrike" kern="0" cap="none" spc="0" normalizeH="0" baseline="0" noProof="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ITEMS (evoluzione dei PNA e novità PNA 2019)</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lientData/>
  </xdr:twoCellAnchor>
  <xdr:twoCellAnchor>
    <xdr:from>
      <xdr:col>0</xdr:col>
      <xdr:colOff>666750</xdr:colOff>
      <xdr:row>2</xdr:row>
      <xdr:rowOff>72390</xdr:rowOff>
    </xdr:from>
    <xdr:to>
      <xdr:col>1</xdr:col>
      <xdr:colOff>190612</xdr:colOff>
      <xdr:row>4</xdr:row>
      <xdr:rowOff>5827</xdr:rowOff>
    </xdr:to>
    <xdr:sp macro="" textlink="">
      <xdr:nvSpPr>
        <xdr:cNvPr id="10" name="Ovale 9">
          <a:extLst>
            <a:ext uri="{FF2B5EF4-FFF2-40B4-BE49-F238E27FC236}">
              <a16:creationId xmlns:a16="http://schemas.microsoft.com/office/drawing/2014/main" id="{652A5A1A-1B39-4F76-8099-F5F7D79A4777}"/>
            </a:ext>
          </a:extLst>
        </xdr:cNvPr>
        <xdr:cNvSpPr/>
      </xdr:nvSpPr>
      <xdr:spPr>
        <a:xfrm>
          <a:off x="666750" y="1056640"/>
          <a:ext cx="412862" cy="371587"/>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722515</xdr:colOff>
      <xdr:row>2</xdr:row>
      <xdr:rowOff>66675</xdr:rowOff>
    </xdr:from>
    <xdr:to>
      <xdr:col>1</xdr:col>
      <xdr:colOff>122027</xdr:colOff>
      <xdr:row>3</xdr:row>
      <xdr:rowOff>197333</xdr:rowOff>
    </xdr:to>
    <xdr:sp macro="" textlink="">
      <xdr:nvSpPr>
        <xdr:cNvPr id="11" name="Casella di testo 2">
          <a:extLst>
            <a:ext uri="{FF2B5EF4-FFF2-40B4-BE49-F238E27FC236}">
              <a16:creationId xmlns:a16="http://schemas.microsoft.com/office/drawing/2014/main" id="{AB31FA73-AC7E-4E9C-BE66-08DEAF620ECD}"/>
            </a:ext>
          </a:extLst>
        </xdr:cNvPr>
        <xdr:cNvSpPr txBox="1"/>
      </xdr:nvSpPr>
      <xdr:spPr>
        <a:xfrm>
          <a:off x="722515" y="1050925"/>
          <a:ext cx="288512" cy="35925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1</a:t>
          </a:r>
        </a:p>
      </xdr:txBody>
    </xdr:sp>
    <xdr:clientData/>
  </xdr:twoCellAnchor>
  <xdr:twoCellAnchor>
    <xdr:from>
      <xdr:col>0</xdr:col>
      <xdr:colOff>666750</xdr:colOff>
      <xdr:row>6</xdr:row>
      <xdr:rowOff>135023</xdr:rowOff>
    </xdr:from>
    <xdr:to>
      <xdr:col>1</xdr:col>
      <xdr:colOff>190612</xdr:colOff>
      <xdr:row>8</xdr:row>
      <xdr:rowOff>65471</xdr:rowOff>
    </xdr:to>
    <xdr:sp macro="" textlink="">
      <xdr:nvSpPr>
        <xdr:cNvPr id="13" name="Ovale 12">
          <a:extLst>
            <a:ext uri="{FF2B5EF4-FFF2-40B4-BE49-F238E27FC236}">
              <a16:creationId xmlns:a16="http://schemas.microsoft.com/office/drawing/2014/main" id="{C5B39CE1-5366-42F2-972A-5F75817CBCD6}"/>
            </a:ext>
          </a:extLst>
        </xdr:cNvPr>
        <xdr:cNvSpPr/>
      </xdr:nvSpPr>
      <xdr:spPr>
        <a:xfrm>
          <a:off x="666750" y="1920494"/>
          <a:ext cx="412862" cy="348801"/>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722515</xdr:colOff>
      <xdr:row>6</xdr:row>
      <xdr:rowOff>129308</xdr:rowOff>
    </xdr:from>
    <xdr:to>
      <xdr:col>1</xdr:col>
      <xdr:colOff>122027</xdr:colOff>
      <xdr:row>8</xdr:row>
      <xdr:rowOff>47427</xdr:rowOff>
    </xdr:to>
    <xdr:sp macro="" textlink="">
      <xdr:nvSpPr>
        <xdr:cNvPr id="14" name="Casella di testo 2">
          <a:extLst>
            <a:ext uri="{FF2B5EF4-FFF2-40B4-BE49-F238E27FC236}">
              <a16:creationId xmlns:a16="http://schemas.microsoft.com/office/drawing/2014/main" id="{671E8BE0-6807-470C-BA1F-1255C0C716F1}"/>
            </a:ext>
          </a:extLst>
        </xdr:cNvPr>
        <xdr:cNvSpPr txBox="1"/>
      </xdr:nvSpPr>
      <xdr:spPr>
        <a:xfrm>
          <a:off x="722515" y="1914779"/>
          <a:ext cx="288512" cy="33647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2</a:t>
          </a:r>
        </a:p>
      </xdr:txBody>
    </xdr:sp>
    <xdr:clientData/>
  </xdr:twoCellAnchor>
  <xdr:twoCellAnchor>
    <xdr:from>
      <xdr:col>1</xdr:col>
      <xdr:colOff>195430</xdr:colOff>
      <xdr:row>15</xdr:row>
      <xdr:rowOff>85990</xdr:rowOff>
    </xdr:from>
    <xdr:to>
      <xdr:col>7</xdr:col>
      <xdr:colOff>59765</xdr:colOff>
      <xdr:row>65</xdr:row>
      <xdr:rowOff>158750</xdr:rowOff>
    </xdr:to>
    <xdr:sp macro="" textlink="">
      <xdr:nvSpPr>
        <xdr:cNvPr id="15" name="Passaggio">
          <a:extLst>
            <a:ext uri="{FF2B5EF4-FFF2-40B4-BE49-F238E27FC236}">
              <a16:creationId xmlns:a16="http://schemas.microsoft.com/office/drawing/2014/main" id="{68246A4F-1934-4F10-B449-E8B5D1A04CCA}"/>
            </a:ext>
          </a:extLst>
        </xdr:cNvPr>
        <xdr:cNvSpPr txBox="1"/>
      </xdr:nvSpPr>
      <xdr:spPr>
        <a:xfrm>
          <a:off x="1084430" y="3965840"/>
          <a:ext cx="11040335" cy="9839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Valutazione del rischio</a:t>
          </a:r>
          <a:r>
            <a:rPr lang="it-IT" sz="1400">
              <a:solidFill>
                <a:schemeClr val="dk1"/>
              </a:solidFill>
              <a:effectLst/>
              <a:latin typeface="+mn-lt"/>
              <a:ea typeface="+mn-ea"/>
              <a:cs typeface="+mn-cs"/>
            </a:rPr>
            <a:t>: </a:t>
          </a:r>
        </a:p>
        <a:p>
          <a:r>
            <a:rPr lang="it-IT" sz="1200">
              <a:solidFill>
                <a:schemeClr val="dk1"/>
              </a:solidFill>
              <a:effectLst/>
              <a:latin typeface="+mn-lt"/>
              <a:ea typeface="+mn-ea"/>
              <a:cs typeface="+mn-cs"/>
            </a:rPr>
            <a:t>IDENTIFICAZIONE DEGLI EVENTI RISCHIOSI </a:t>
          </a:r>
        </a:p>
        <a:p>
          <a:r>
            <a:rPr lang="it-IT" sz="1200" i="1" u="sng">
              <a:solidFill>
                <a:schemeClr val="dk1"/>
              </a:solidFill>
              <a:effectLst/>
              <a:latin typeface="+mn-lt"/>
              <a:ea typeface="+mn-ea"/>
              <a:cs typeface="+mn-cs"/>
            </a:rPr>
            <a:t>Definizione dell’oggetto di analisi</a:t>
          </a:r>
          <a:r>
            <a:rPr lang="it-IT" sz="1200">
              <a:solidFill>
                <a:schemeClr val="dk1"/>
              </a:solidFill>
              <a:effectLst/>
              <a:latin typeface="+mn-lt"/>
              <a:ea typeface="+mn-ea"/>
              <a:cs typeface="+mn-cs"/>
            </a:rPr>
            <a:t>: oggetto di analisi può essere, infatti, l’intero processo o le singole attività di cui si compone. Il livello minimo di analisi per l’identificazione dei rischi è il processo (amministrazioni di dimensione organizzativa ridotta o con poche risorse e competenze adeguate allo scopo, ovvero processi a rischio basso). Il riferimento alle singole fasi/attività è comunque raccomandato in tutti quei casi in cui gli eventi rischiosi a livello di processo sono molteplici (il livello di rischio è elevato) e il loro trattamento richiede la definizione di misure differenziate e azioni di monitoraggio specifiche.					</a:t>
          </a:r>
        </a:p>
        <a:p>
          <a:r>
            <a:rPr lang="it-IT" sz="1200" i="1" u="sng">
              <a:solidFill>
                <a:schemeClr val="dk1"/>
              </a:solidFill>
              <a:effectLst/>
              <a:latin typeface="+mn-lt"/>
              <a:ea typeface="+mn-ea"/>
              <a:cs typeface="+mn-cs"/>
            </a:rPr>
            <a:t>Selezione delle tecniche e delle fonti informative</a:t>
          </a:r>
          <a:r>
            <a:rPr lang="it-IT" sz="1200">
              <a:solidFill>
                <a:schemeClr val="dk1"/>
              </a:solidFill>
              <a:effectLst/>
              <a:latin typeface="+mn-lt"/>
              <a:ea typeface="+mn-ea"/>
              <a:cs typeface="+mn-cs"/>
            </a:rPr>
            <a:t>:</a:t>
          </a:r>
          <a:r>
            <a:rPr lang="it-IT" sz="1200" baseline="0">
              <a:solidFill>
                <a:schemeClr val="dk1"/>
              </a:solidFill>
              <a:effectLst/>
              <a:latin typeface="+mn-lt"/>
              <a:ea typeface="+mn-ea"/>
              <a:cs typeface="+mn-cs"/>
            </a:rPr>
            <a:t> </a:t>
          </a:r>
          <a:r>
            <a:rPr lang="it-IT" sz="1200">
              <a:solidFill>
                <a:schemeClr val="dk1"/>
              </a:solidFill>
              <a:effectLst/>
              <a:latin typeface="+mn-lt"/>
              <a:ea typeface="+mn-ea"/>
              <a:cs typeface="+mn-cs"/>
            </a:rPr>
            <a:t>Tecniche: l’analisi di documenti e di banche dati, l’esame delle segnalazioni, le interviste/incontri con il personale dell’amministrazione, i workshop e i focus group, i confronti (benchmarking) con amministrazioni simili, le analisi dei casi di corruzione, etc.; Fonti: risultanze analisi di contesto, altri casi di maladministration, casi giudiziari, criticità di processo, etc..."					</a:t>
          </a:r>
        </a:p>
        <a:p>
          <a:r>
            <a:rPr lang="it-IT" sz="1200">
              <a:solidFill>
                <a:schemeClr val="dk1"/>
              </a:solidFill>
              <a:effectLst/>
              <a:latin typeface="+mn-lt"/>
              <a:ea typeface="+mn-ea"/>
              <a:cs typeface="+mn-cs"/>
            </a:rPr>
            <a:t>Identificazione e formalizzazione dei rischi:</a:t>
          </a:r>
          <a:r>
            <a:rPr lang="it-IT" sz="1200" baseline="0">
              <a:solidFill>
                <a:schemeClr val="dk1"/>
              </a:solidFill>
              <a:effectLst/>
              <a:latin typeface="+mn-lt"/>
              <a:ea typeface="+mn-ea"/>
              <a:cs typeface="+mn-cs"/>
            </a:rPr>
            <a:t> creazione di un </a:t>
          </a:r>
          <a:r>
            <a:rPr lang="it-IT" sz="1200">
              <a:solidFill>
                <a:schemeClr val="dk1"/>
              </a:solidFill>
              <a:effectLst/>
              <a:latin typeface="+mn-lt"/>
              <a:ea typeface="+mn-ea"/>
              <a:cs typeface="+mn-cs"/>
            </a:rPr>
            <a:t>db rischi</a:t>
          </a:r>
          <a:r>
            <a:rPr lang="it-IT" sz="1200" baseline="0">
              <a:solidFill>
                <a:schemeClr val="dk1"/>
              </a:solidFill>
              <a:effectLst/>
              <a:latin typeface="+mn-lt"/>
              <a:ea typeface="+mn-ea"/>
              <a:cs typeface="+mn-cs"/>
            </a:rPr>
            <a:t> articolato per Area</a:t>
          </a:r>
          <a:r>
            <a:rPr lang="it-IT" sz="1200">
              <a:solidFill>
                <a:schemeClr val="dk1"/>
              </a:solidFill>
              <a:effectLst/>
              <a:latin typeface="+mn-lt"/>
              <a:ea typeface="+mn-ea"/>
              <a:cs typeface="+mn-cs"/>
            </a:rPr>
            <a:t>	</a:t>
          </a:r>
        </a:p>
        <a:p>
          <a:endParaRPr lang="it-IT" sz="1200" b="0" i="0" u="none" strike="noStrike">
            <a:solidFill>
              <a:schemeClr val="dk1"/>
            </a:solidFill>
            <a:effectLst/>
            <a:latin typeface="+mn-lt"/>
            <a:ea typeface="+mn-ea"/>
            <a:cs typeface="+mn-cs"/>
          </a:endParaRPr>
        </a:p>
        <a:p>
          <a:r>
            <a:rPr lang="it-IT" sz="1200" b="0" i="0" u="none" strike="noStrike">
              <a:solidFill>
                <a:schemeClr val="dk1"/>
              </a:solidFill>
              <a:effectLst/>
              <a:latin typeface="+mn-lt"/>
              <a:ea typeface="+mn-ea"/>
              <a:cs typeface="+mn-cs"/>
            </a:rPr>
            <a:t>ANALISI DEL RISCHIO</a:t>
          </a:r>
        </a:p>
        <a:p>
          <a:r>
            <a:rPr lang="it-IT" sz="1200" b="0" i="1" u="sng" strike="noStrike">
              <a:solidFill>
                <a:schemeClr val="dk1"/>
              </a:solidFill>
              <a:effectLst/>
              <a:latin typeface="+mn-lt"/>
              <a:ea typeface="+mn-ea"/>
              <a:cs typeface="+mn-cs"/>
            </a:rPr>
            <a:t>Analisi dei fattori abilitanti</a:t>
          </a:r>
          <a:r>
            <a:rPr lang="it-IT" sz="1200" b="0" i="0" u="none" strike="noStrike">
              <a:solidFill>
                <a:schemeClr val="dk1"/>
              </a:solidFill>
              <a:effectLst/>
              <a:latin typeface="+mn-lt"/>
              <a:ea typeface="+mn-ea"/>
              <a:cs typeface="+mn-cs"/>
            </a:rPr>
            <a:t>:</a:t>
          </a:r>
          <a:r>
            <a:rPr lang="it-IT" sz="1200" b="0" i="0" u="none" strike="noStrike" baseline="0">
              <a:solidFill>
                <a:schemeClr val="dk1"/>
              </a:solidFill>
              <a:effectLst/>
              <a:latin typeface="+mn-lt"/>
              <a:ea typeface="+mn-ea"/>
              <a:cs typeface="+mn-cs"/>
            </a:rPr>
            <a:t> esempi -</a:t>
          </a:r>
          <a:r>
            <a:rPr lang="it-IT" sz="1200" b="0" i="0" u="none" strike="noStrike">
              <a:solidFill>
                <a:schemeClr val="dk1"/>
              </a:solidFill>
              <a:effectLst/>
              <a:latin typeface="+mn-lt"/>
              <a:ea typeface="+mn-ea"/>
              <a:cs typeface="+mn-cs"/>
            </a:rPr>
            <a: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a:t>
          </a:r>
          <a:r>
            <a:rPr lang="it-IT" sz="1200"/>
            <a:t> </a:t>
          </a:r>
          <a:r>
            <a:rPr lang="it-IT" sz="1200" b="0" i="0" u="none" strike="noStrike">
              <a:solidFill>
                <a:schemeClr val="dk1"/>
              </a:solidFill>
              <a:effectLst/>
              <a:latin typeface="+mn-lt"/>
              <a:ea typeface="+mn-ea"/>
              <a:cs typeface="+mn-cs"/>
            </a:rPr>
            <a:t> </a:t>
          </a:r>
          <a:r>
            <a:rPr lang="it-IT" sz="1200"/>
            <a:t> </a:t>
          </a:r>
          <a:endParaRPr lang="it-IT" sz="1200" b="0" i="0" u="none" strike="noStrike">
            <a:solidFill>
              <a:schemeClr val="dk1"/>
            </a:solidFill>
            <a:effectLst/>
            <a:latin typeface="+mn-lt"/>
            <a:ea typeface="+mn-ea"/>
            <a:cs typeface="+mn-cs"/>
          </a:endParaRPr>
        </a:p>
        <a:p>
          <a:r>
            <a:rPr lang="it-IT" sz="1200" b="0" i="1" u="sng" strike="noStrike">
              <a:solidFill>
                <a:schemeClr val="dk1"/>
              </a:solidFill>
              <a:effectLst/>
              <a:latin typeface="+mn-lt"/>
              <a:ea typeface="+mn-ea"/>
              <a:cs typeface="+mn-cs"/>
            </a:rPr>
            <a:t>Stima del livello di esposizione al rischio</a:t>
          </a:r>
          <a:r>
            <a:rPr lang="it-IT" sz="1200" i="1" u="sng"/>
            <a:t> </a:t>
          </a:r>
          <a:endParaRPr lang="it-IT" sz="1200" b="0" i="1" u="sng" strike="noStrike">
            <a:solidFill>
              <a:schemeClr val="dk1"/>
            </a:solidFill>
            <a:effectLst/>
            <a:latin typeface="+mn-lt"/>
            <a:ea typeface="+mn-ea"/>
            <a:cs typeface="+mn-cs"/>
          </a:endParaRPr>
        </a:p>
        <a:p>
          <a:r>
            <a:rPr lang="it-IT" sz="1200" b="0" i="1" u="none" strike="noStrike">
              <a:solidFill>
                <a:schemeClr val="dk1"/>
              </a:solidFill>
              <a:effectLst/>
              <a:latin typeface="+mn-lt"/>
              <a:ea typeface="+mn-ea"/>
              <a:cs typeface="+mn-cs"/>
            </a:rPr>
            <a:t>Scelta dell'approccio valutativo</a:t>
          </a:r>
          <a:r>
            <a:rPr lang="it-IT" sz="1200" b="0" i="0" u="none" strike="noStrike">
              <a:solidFill>
                <a:schemeClr val="dk1"/>
              </a:solidFill>
              <a:effectLst/>
              <a:latin typeface="+mn-lt"/>
              <a:ea typeface="+mn-ea"/>
              <a:cs typeface="+mn-cs"/>
            </a:rPr>
            <a:t>:</a:t>
          </a:r>
          <a:r>
            <a:rPr lang="it-IT" sz="1200" b="0" i="0" u="none" strike="noStrike" baseline="0">
              <a:solidFill>
                <a:schemeClr val="dk1"/>
              </a:solidFill>
              <a:effectLst/>
              <a:latin typeface="+mn-lt"/>
              <a:ea typeface="+mn-ea"/>
              <a:cs typeface="+mn-cs"/>
            </a:rPr>
            <a:t> s</a:t>
          </a:r>
          <a:r>
            <a:rPr lang="it-IT" sz="1200" b="0" i="0" u="none" strike="noStrike">
              <a:solidFill>
                <a:schemeClr val="dk1"/>
              </a:solidFill>
              <a:effectLst/>
              <a:latin typeface="+mn-lt"/>
              <a:ea typeface="+mn-ea"/>
              <a:cs typeface="+mn-cs"/>
            </a:rPr>
            <a:t>i suggerisce di adottare un approccio di tipo qualitativo, dando ampio spazio alla motivazione della valutazione e garantendo la massima trasparenza.</a:t>
          </a:r>
          <a:r>
            <a:rPr lang="it-IT" sz="1200"/>
            <a:t> </a:t>
          </a:r>
          <a:r>
            <a:rPr lang="it-IT" sz="1200" b="0" i="0" u="none" strike="noStrike">
              <a:solidFill>
                <a:schemeClr val="dk1"/>
              </a:solidFill>
              <a:effectLst/>
              <a:latin typeface="+mn-lt"/>
              <a:ea typeface="+mn-ea"/>
              <a:cs typeface="+mn-cs"/>
            </a:rPr>
            <a:t> </a:t>
          </a:r>
          <a:r>
            <a:rPr lang="it-IT" sz="1200"/>
            <a:t> </a:t>
          </a:r>
          <a:r>
            <a:rPr lang="it-IT" sz="1200" b="0" i="0" u="none" strike="noStrike">
              <a:solidFill>
                <a:schemeClr val="dk1"/>
              </a:solidFill>
              <a:effectLst/>
              <a:latin typeface="+mn-lt"/>
              <a:ea typeface="+mn-ea"/>
              <a:cs typeface="+mn-cs"/>
            </a:rPr>
            <a:t> </a:t>
          </a:r>
          <a:r>
            <a:rPr lang="it-IT" sz="1200"/>
            <a:t> </a:t>
          </a:r>
          <a:endParaRPr lang="it-IT" sz="1200" b="0" i="0" u="none" strike="noStrike">
            <a:solidFill>
              <a:schemeClr val="dk1"/>
            </a:solidFill>
            <a:effectLst/>
            <a:latin typeface="+mn-lt"/>
            <a:ea typeface="+mn-ea"/>
            <a:cs typeface="+mn-cs"/>
          </a:endParaRPr>
        </a:p>
        <a:p>
          <a:r>
            <a:rPr lang="it-IT" sz="1200" b="0" i="1" u="none" strike="noStrike">
              <a:solidFill>
                <a:srgbClr val="C00000"/>
              </a:solidFill>
              <a:effectLst/>
              <a:latin typeface="+mn-lt"/>
              <a:ea typeface="+mn-ea"/>
              <a:cs typeface="+mn-cs"/>
            </a:rPr>
            <a:t>Individuazione dei criteri di valutazione</a:t>
          </a:r>
          <a:r>
            <a:rPr lang="it-IT" sz="1200" i="1">
              <a:solidFill>
                <a:srgbClr val="C00000"/>
              </a:solidFill>
            </a:rPr>
            <a:t> </a:t>
          </a:r>
        </a:p>
        <a:p>
          <a:r>
            <a:rPr lang="it-IT" sz="1200" b="0" i="0" u="none" strike="noStrike">
              <a:solidFill>
                <a:schemeClr val="dk1"/>
              </a:solidFill>
              <a:effectLst/>
              <a:latin typeface="+mn-lt"/>
              <a:ea typeface="+mn-ea"/>
              <a:cs typeface="+mn-cs"/>
            </a:rPr>
            <a:t>Esempi di KRI (Key Risk Indicator):</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livello di interesse “esterno”: la presenza di interessi, anche economici, rilevanti e di benefici per i destinatari del processo determina un incremento del rischio; </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grado di discrezionalità del decisore interno alla PA: la presenza di un processo decisionale altamente discrezionale determina un incremento del rischio rispetto ad un processo decisionale altamente vincolato; </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manifestazione di eventi corruttivi in passato nel processo/attività esaminata: se l’attività è stata già oggetto di eventi corruttivi in passato nell’amministrazione o in altre realtà simili, il rischio aumenta poiché quella attività ha delle caratteristiche che rendono attuabili gli eventi corruttivi; </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opacità del processo decisionale: l’adozione di strumenti di trasparenza sostanziale, e non solo formale, riduce il rischio; </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livello di collaborazione del responsabile del processo o dell’attività nella costruzione, aggiornamento e monitoraggio del piano: la scarsa collaborazione può segnalare un deficit di attenzione al tema della prevenzione della corruzione o comunque risultare in una opacità sul reale grado di rischiosità; </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grado di attuazione delle misure di trattamento: l’attuazione di misure di trattamento si associa ad una minore possibilità di accadimento di fatti corruttivi.</a:t>
          </a:r>
          <a:r>
            <a:rPr lang="it-IT" sz="1200" b="0"/>
            <a:t> </a:t>
          </a:r>
          <a:r>
            <a:rPr lang="it-IT" sz="1200" b="0" i="0" u="none" strike="noStrike">
              <a:solidFill>
                <a:schemeClr val="dk1"/>
              </a:solidFill>
              <a:effectLst/>
              <a:latin typeface="+mn-lt"/>
              <a:ea typeface="+mn-ea"/>
              <a:cs typeface="+mn-cs"/>
            </a:rPr>
            <a:t> </a:t>
          </a:r>
          <a:r>
            <a:rPr lang="it-IT" sz="1200" b="0"/>
            <a:t> </a:t>
          </a:r>
          <a:r>
            <a:rPr lang="it-IT" sz="1200" b="0" i="0" u="none" strike="noStrike">
              <a:solidFill>
                <a:schemeClr val="dk1"/>
              </a:solidFill>
              <a:effectLst/>
              <a:latin typeface="+mn-lt"/>
              <a:ea typeface="+mn-ea"/>
              <a:cs typeface="+mn-cs"/>
            </a:rPr>
            <a:t> </a:t>
          </a:r>
          <a:r>
            <a:rPr lang="it-IT" sz="1200" b="0"/>
            <a:t> </a:t>
          </a:r>
        </a:p>
        <a:p>
          <a:r>
            <a:rPr lang="it-IT" sz="1200" b="0" i="1" u="none" strike="noStrike">
              <a:solidFill>
                <a:srgbClr val="C00000"/>
              </a:solidFill>
              <a:effectLst/>
              <a:latin typeface="+mn-lt"/>
              <a:ea typeface="+mn-ea"/>
              <a:cs typeface="+mn-cs"/>
            </a:rPr>
            <a:t>Rilevazione dei dati e delle informazioni</a:t>
          </a:r>
        </a:p>
        <a:p>
          <a:r>
            <a:rPr lang="it-IT" sz="1200" b="0" i="0" u="none" strike="noStrike">
              <a:solidFill>
                <a:schemeClr val="dk1"/>
              </a:solidFill>
              <a:effectLst/>
              <a:latin typeface="+mn-lt"/>
              <a:ea typeface="+mn-ea"/>
              <a:cs typeface="+mn-cs"/>
            </a:rPr>
            <a:t>Indicatore di rischio --&gt; grado di rischio --&gt; motivazione --&gt; dati a supporto - In ogni caso, per le valutazioni espresse bisognerà esplicitare sempre la motivazione del giudizio espresso e fornire delle evidenze a supporto.</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Le valutazioni devono essere sempre supportate da dati oggettivi, salvo documentata indisponibilità degli stessi. Tali dati (per es. i dati sui precedenti giudiziari e/o sui procedimenti disciplinari, segnalazioni, ecc.) consentono una valutazione meno autoreferenziale e una stima più accurata, nonché rendono più solida la motivazione del giudizio espresso.</a:t>
          </a:r>
          <a:r>
            <a:rPr lang="it-IT" sz="1200"/>
            <a:t> </a:t>
          </a:r>
          <a:r>
            <a:rPr lang="it-IT" sz="1200" b="0" i="0" u="none" strike="noStrike">
              <a:solidFill>
                <a:schemeClr val="dk1"/>
              </a:solidFill>
              <a:effectLst/>
              <a:latin typeface="+mn-lt"/>
              <a:ea typeface="+mn-ea"/>
              <a:cs typeface="+mn-cs"/>
            </a:rPr>
            <a:t> </a:t>
          </a:r>
          <a:r>
            <a:rPr lang="it-IT" sz="1200"/>
            <a:t> </a:t>
          </a:r>
          <a:r>
            <a:rPr lang="it-IT" sz="1200" b="0" i="0" u="none" strike="noStrike">
              <a:solidFill>
                <a:schemeClr val="dk1"/>
              </a:solidFill>
              <a:effectLst/>
              <a:latin typeface="+mn-lt"/>
              <a:ea typeface="+mn-ea"/>
              <a:cs typeface="+mn-cs"/>
            </a:rPr>
            <a:t> </a:t>
          </a:r>
          <a:r>
            <a:rPr lang="it-IT" sz="1200"/>
            <a:t> </a:t>
          </a:r>
          <a:endParaRPr lang="it-IT" sz="1200" b="0" i="0" u="none" strike="noStrike">
            <a:solidFill>
              <a:schemeClr val="dk1"/>
            </a:solidFill>
            <a:effectLst/>
            <a:latin typeface="+mn-lt"/>
            <a:ea typeface="+mn-ea"/>
            <a:cs typeface="+mn-cs"/>
          </a:endParaRPr>
        </a:p>
        <a:p>
          <a:r>
            <a:rPr lang="it-IT" sz="1200" b="0" i="1" u="none" strike="noStrike">
              <a:solidFill>
                <a:srgbClr val="C00000"/>
              </a:solidFill>
              <a:effectLst/>
              <a:latin typeface="+mn-lt"/>
              <a:ea typeface="+mn-ea"/>
              <a:cs typeface="+mn-cs"/>
            </a:rPr>
            <a:t>Misurazione del livello di esposizione al rischio e formulazione di un giudizio sintetico</a:t>
          </a:r>
          <a:r>
            <a:rPr lang="it-IT" sz="1200" b="0" i="1" u="none" strike="noStrike">
              <a:solidFill>
                <a:schemeClr val="dk1"/>
              </a:solidFill>
              <a:effectLst/>
              <a:latin typeface="+mn-lt"/>
              <a:ea typeface="+mn-ea"/>
              <a:cs typeface="+mn-cs"/>
            </a:rPr>
            <a:t>:</a:t>
          </a:r>
          <a:r>
            <a:rPr lang="it-IT" sz="1200" b="0" i="1" u="none" strike="noStrike" baseline="0">
              <a:solidFill>
                <a:schemeClr val="dk1"/>
              </a:solidFill>
              <a:effectLst/>
              <a:latin typeface="+mn-lt"/>
              <a:ea typeface="+mn-ea"/>
              <a:cs typeface="+mn-cs"/>
            </a:rPr>
            <a:t> </a:t>
          </a:r>
          <a:r>
            <a:rPr lang="it-IT" sz="1200" b="0" i="0" u="none" strike="noStrike" baseline="0">
              <a:solidFill>
                <a:schemeClr val="dk1"/>
              </a:solidFill>
              <a:effectLst/>
              <a:latin typeface="+mn-lt"/>
              <a:ea typeface="+mn-ea"/>
              <a:cs typeface="+mn-cs"/>
            </a:rPr>
            <a:t>c</a:t>
          </a:r>
          <a:r>
            <a:rPr lang="it-IT" sz="1200" b="0" i="0" u="none" strike="noStrike">
              <a:solidFill>
                <a:schemeClr val="dk1"/>
              </a:solidFill>
              <a:effectLst/>
              <a:latin typeface="+mn-lt"/>
              <a:ea typeface="+mn-ea"/>
              <a:cs typeface="+mn-cs"/>
            </a:rPr>
            <a:t>on riferimento alla misurazione e alla valutazione del livello di esposizione al rischio si ritiene opportuno privilegiare un’analisi di tipo qualitativo, accompagnata da adeguate documentazioni e motivazioni rispetto ad un’impostazione quantitativa che prevede l’attribuzione di punteggi (scoring).</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Per la misurazione si può applicare una scala di misurazione ordinale (ad esempio: </a:t>
          </a:r>
          <a:r>
            <a:rPr lang="it-IT" sz="1200" b="1" i="0" u="none" strike="noStrike">
              <a:solidFill>
                <a:schemeClr val="dk1"/>
              </a:solidFill>
              <a:effectLst/>
              <a:latin typeface="+mn-lt"/>
              <a:ea typeface="+mn-ea"/>
              <a:cs typeface="+mn-cs"/>
            </a:rPr>
            <a:t>alto, medio, basso</a:t>
          </a:r>
          <a:r>
            <a:rPr lang="it-IT" sz="1200" b="0" i="0" u="none" strike="noStrike">
              <a:solidFill>
                <a:schemeClr val="dk1"/>
              </a:solidFill>
              <a:effectLst/>
              <a:latin typeface="+mn-lt"/>
              <a:ea typeface="+mn-ea"/>
              <a:cs typeface="+mn-cs"/>
            </a:rPr>
            <a:t>). Ogni misurazione deve essere </a:t>
          </a:r>
          <a:r>
            <a:rPr lang="it-IT" sz="1200" b="1" i="0" u="none" strike="noStrike">
              <a:solidFill>
                <a:schemeClr val="dk1"/>
              </a:solidFill>
              <a:effectLst/>
              <a:latin typeface="+mn-lt"/>
              <a:ea typeface="+mn-ea"/>
              <a:cs typeface="+mn-cs"/>
            </a:rPr>
            <a:t>adeguatamente motivata</a:t>
          </a:r>
          <a:r>
            <a:rPr lang="it-IT" sz="1200" b="0" i="0" u="none" strike="noStrike">
              <a:solidFill>
                <a:schemeClr val="dk1"/>
              </a:solidFill>
              <a:effectLst/>
              <a:latin typeface="+mn-lt"/>
              <a:ea typeface="+mn-ea"/>
              <a:cs typeface="+mn-cs"/>
            </a:rPr>
            <a:t> alla luce dei dati e delle evidenze raccolte.</a:t>
          </a:r>
          <a:r>
            <a:rPr lang="it-IT" sz="1200"/>
            <a:t> </a:t>
          </a:r>
          <a:endParaRPr lang="it-IT" sz="1200" b="0" i="0" u="none" strike="noStrike">
            <a:solidFill>
              <a:schemeClr val="dk1"/>
            </a:solidFill>
            <a:effectLst/>
            <a:latin typeface="+mn-lt"/>
            <a:ea typeface="+mn-ea"/>
            <a:cs typeface="+mn-cs"/>
          </a:endParaRPr>
        </a:p>
        <a:p>
          <a:endParaRPr lang="it-IT" sz="1200" b="0" i="0" u="none" strike="noStrike">
            <a:solidFill>
              <a:schemeClr val="dk1"/>
            </a:solidFill>
            <a:effectLst/>
            <a:latin typeface="+mn-lt"/>
            <a:ea typeface="+mn-ea"/>
            <a:cs typeface="+mn-cs"/>
          </a:endParaRPr>
        </a:p>
        <a:p>
          <a:r>
            <a:rPr lang="it-IT" sz="1200" b="0" i="0" u="none" strike="noStrike">
              <a:solidFill>
                <a:schemeClr val="dk1"/>
              </a:solidFill>
              <a:effectLst/>
              <a:latin typeface="+mn-lt"/>
              <a:ea typeface="+mn-ea"/>
              <a:cs typeface="+mn-cs"/>
            </a:rPr>
            <a:t>PONDERAZIONE DEL RISCHIO </a:t>
          </a:r>
        </a:p>
        <a:p>
          <a:r>
            <a:rPr lang="it-IT" sz="1200" b="0" i="0" u="none" strike="noStrike">
              <a:solidFill>
                <a:schemeClr val="dk1"/>
              </a:solidFill>
              <a:effectLst/>
              <a:latin typeface="+mn-lt"/>
              <a:ea typeface="+mn-ea"/>
              <a:cs typeface="+mn-cs"/>
            </a:rPr>
            <a:t>L’obiettivo della ponderazione del rischio è di «agevolare, sulla base degli esiti dell’analisi del rischio, i processi decisionali riguardo a quali rischi necessitano un trattamento e le relative priorità di attuazione». In altre parole, la fase di ponderazione del rischio, prendendo come riferimento le risultanze della precedente fase, ha lo scopo di stabilire:</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a) le azioni da intraprendere per ridurre l’esposizione al rischio;</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b) le priorità di trattamento dei rischi, considerando gli obiettivi dell’organizzazione e il contesto in cui la stessa opera, attraverso il loro confronto.</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Nel definire le azioni da intraprendere si dovrà tener conto in primis delle misure già attuate e valutare come migliorare quelli già esistenti, anche per evitare di appesantire l’attività amministrava con l’inserimento di nuovi controlli.</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Infine, nell’ipotesi sia possibile l’adozione di più azioni volte a mitigare un evento rischioso, andranno privilegiate quelle che riducono maggiormente il rischio residuo, sempre garantendo il rispetto del principio di sostenibilità economica ed organizzativa delle stesse.</a:t>
          </a:r>
          <a:br>
            <a:rPr lang="it-IT" sz="1100" b="0" i="0" u="none" strike="noStrike">
              <a:solidFill>
                <a:schemeClr val="dk1"/>
              </a:solidFill>
              <a:effectLst/>
              <a:latin typeface="+mn-lt"/>
              <a:ea typeface="+mn-ea"/>
              <a:cs typeface="+mn-cs"/>
            </a:rPr>
          </a:br>
          <a:r>
            <a:rPr lang="it-IT" sz="1200">
              <a:solidFill>
                <a:schemeClr val="dk1"/>
              </a:solidFill>
              <a:effectLst/>
              <a:latin typeface="+mn-lt"/>
              <a:ea typeface="+mn-ea"/>
              <a:cs typeface="+mn-cs"/>
            </a:rPr>
            <a:t>			</a:t>
          </a:r>
        </a:p>
        <a:p>
          <a:endParaRPr lang="en-US" sz="1200" b="0">
            <a:solidFill>
              <a:schemeClr val="tx1">
                <a:lumMod val="75000"/>
                <a:lumOff val="25000"/>
              </a:schemeClr>
            </a:solidFill>
            <a:effectLst/>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0</xdr:col>
      <xdr:colOff>660400</xdr:colOff>
      <xdr:row>15</xdr:row>
      <xdr:rowOff>55017</xdr:rowOff>
    </xdr:from>
    <xdr:to>
      <xdr:col>1</xdr:col>
      <xdr:colOff>184262</xdr:colOff>
      <xdr:row>17</xdr:row>
      <xdr:rowOff>7504</xdr:rowOff>
    </xdr:to>
    <xdr:sp macro="" textlink="">
      <xdr:nvSpPr>
        <xdr:cNvPr id="16" name="Ovale 15">
          <a:extLst>
            <a:ext uri="{FF2B5EF4-FFF2-40B4-BE49-F238E27FC236}">
              <a16:creationId xmlns:a16="http://schemas.microsoft.com/office/drawing/2014/main" id="{40EF7117-46C1-4104-A194-4BC2F0A2C153}"/>
            </a:ext>
          </a:extLst>
        </xdr:cNvPr>
        <xdr:cNvSpPr/>
      </xdr:nvSpPr>
      <xdr:spPr>
        <a:xfrm>
          <a:off x="660400" y="3934867"/>
          <a:ext cx="412862" cy="371587"/>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716165</xdr:colOff>
      <xdr:row>15</xdr:row>
      <xdr:rowOff>49302</xdr:rowOff>
    </xdr:from>
    <xdr:to>
      <xdr:col>1</xdr:col>
      <xdr:colOff>115677</xdr:colOff>
      <xdr:row>16</xdr:row>
      <xdr:rowOff>199010</xdr:rowOff>
    </xdr:to>
    <xdr:sp macro="" textlink="">
      <xdr:nvSpPr>
        <xdr:cNvPr id="17" name="Casella di testo 2">
          <a:extLst>
            <a:ext uri="{FF2B5EF4-FFF2-40B4-BE49-F238E27FC236}">
              <a16:creationId xmlns:a16="http://schemas.microsoft.com/office/drawing/2014/main" id="{BF58C922-29A3-4D03-97BA-14FAEDA6C19C}"/>
            </a:ext>
          </a:extLst>
        </xdr:cNvPr>
        <xdr:cNvSpPr txBox="1"/>
      </xdr:nvSpPr>
      <xdr:spPr>
        <a:xfrm>
          <a:off x="716165" y="3929152"/>
          <a:ext cx="288512" cy="35925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3</a:t>
          </a:r>
        </a:p>
      </xdr:txBody>
    </xdr:sp>
    <xdr:clientData/>
  </xdr:twoCellAnchor>
  <xdr:twoCellAnchor>
    <xdr:from>
      <xdr:col>7</xdr:col>
      <xdr:colOff>177054</xdr:colOff>
      <xdr:row>20</xdr:row>
      <xdr:rowOff>24285</xdr:rowOff>
    </xdr:from>
    <xdr:to>
      <xdr:col>7</xdr:col>
      <xdr:colOff>850154</xdr:colOff>
      <xdr:row>21</xdr:row>
      <xdr:rowOff>68734</xdr:rowOff>
    </xdr:to>
    <xdr:sp macro="" textlink="">
      <xdr:nvSpPr>
        <xdr:cNvPr id="22" name="Rettangolo 21">
          <a:hlinkClick xmlns:r="http://schemas.openxmlformats.org/officeDocument/2006/relationships" r:id="rId1"/>
          <a:extLst>
            <a:ext uri="{FF2B5EF4-FFF2-40B4-BE49-F238E27FC236}">
              <a16:creationId xmlns:a16="http://schemas.microsoft.com/office/drawing/2014/main" id="{E6D02C44-66DC-4F8D-953E-5F067824435C}"/>
            </a:ext>
          </a:extLst>
        </xdr:cNvPr>
        <xdr:cNvSpPr/>
      </xdr:nvSpPr>
      <xdr:spPr>
        <a:xfrm>
          <a:off x="12242054" y="4951885"/>
          <a:ext cx="673100" cy="2539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0</xdr:col>
      <xdr:colOff>660400</xdr:colOff>
      <xdr:row>66</xdr:row>
      <xdr:rowOff>88655</xdr:rowOff>
    </xdr:from>
    <xdr:to>
      <xdr:col>1</xdr:col>
      <xdr:colOff>184262</xdr:colOff>
      <xdr:row>68</xdr:row>
      <xdr:rowOff>85965</xdr:rowOff>
    </xdr:to>
    <xdr:sp macro="" textlink="">
      <xdr:nvSpPr>
        <xdr:cNvPr id="176" name="Ovale 175">
          <a:extLst>
            <a:ext uri="{FF2B5EF4-FFF2-40B4-BE49-F238E27FC236}">
              <a16:creationId xmlns:a16="http://schemas.microsoft.com/office/drawing/2014/main" id="{784D40F7-5BDF-4811-961B-0F1F45FEA8CC}"/>
            </a:ext>
          </a:extLst>
        </xdr:cNvPr>
        <xdr:cNvSpPr/>
      </xdr:nvSpPr>
      <xdr:spPr>
        <a:xfrm>
          <a:off x="660400" y="13918955"/>
          <a:ext cx="412862" cy="36561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716165</xdr:colOff>
      <xdr:row>66</xdr:row>
      <xdr:rowOff>82940</xdr:rowOff>
    </xdr:from>
    <xdr:to>
      <xdr:col>1</xdr:col>
      <xdr:colOff>115677</xdr:colOff>
      <xdr:row>68</xdr:row>
      <xdr:rowOff>67921</xdr:rowOff>
    </xdr:to>
    <xdr:sp macro="" textlink="">
      <xdr:nvSpPr>
        <xdr:cNvPr id="177" name="Casella di testo 2">
          <a:extLst>
            <a:ext uri="{FF2B5EF4-FFF2-40B4-BE49-F238E27FC236}">
              <a16:creationId xmlns:a16="http://schemas.microsoft.com/office/drawing/2014/main" id="{C61B8E15-7461-4CEB-B8AA-93D4D62713F7}"/>
            </a:ext>
          </a:extLst>
        </xdr:cNvPr>
        <xdr:cNvSpPr txBox="1"/>
      </xdr:nvSpPr>
      <xdr:spPr>
        <a:xfrm>
          <a:off x="716165" y="13913240"/>
          <a:ext cx="288512" cy="3532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4</a:t>
          </a:r>
        </a:p>
      </xdr:txBody>
    </xdr:sp>
    <xdr:clientData/>
  </xdr:twoCellAnchor>
  <xdr:twoCellAnchor editAs="oneCell">
    <xdr:from>
      <xdr:col>4</xdr:col>
      <xdr:colOff>25400</xdr:colOff>
      <xdr:row>16</xdr:row>
      <xdr:rowOff>196850</xdr:rowOff>
    </xdr:from>
    <xdr:to>
      <xdr:col>11</xdr:col>
      <xdr:colOff>50800</xdr:colOff>
      <xdr:row>30</xdr:row>
      <xdr:rowOff>0</xdr:rowOff>
    </xdr:to>
    <xdr:sp macro="" textlink="">
      <xdr:nvSpPr>
        <xdr:cNvPr id="111619" name="AutoShape 3">
          <a:extLst>
            <a:ext uri="{FF2B5EF4-FFF2-40B4-BE49-F238E27FC236}">
              <a16:creationId xmlns:a16="http://schemas.microsoft.com/office/drawing/2014/main" id="{8B53A86E-8C19-4AB1-8ADF-A594AB1DA6D3}"/>
            </a:ext>
          </a:extLst>
        </xdr:cNvPr>
        <xdr:cNvSpPr>
          <a:spLocks noChangeAspect="1" noChangeArrowheads="1"/>
        </xdr:cNvSpPr>
      </xdr:nvSpPr>
      <xdr:spPr bwMode="auto">
        <a:xfrm>
          <a:off x="9499600" y="4286250"/>
          <a:ext cx="6699250" cy="2584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196850</xdr:colOff>
      <xdr:row>2</xdr:row>
      <xdr:rowOff>0</xdr:rowOff>
    </xdr:from>
    <xdr:to>
      <xdr:col>0</xdr:col>
      <xdr:colOff>806450</xdr:colOff>
      <xdr:row>4</xdr:row>
      <xdr:rowOff>196850</xdr:rowOff>
    </xdr:to>
    <xdr:pic>
      <xdr:nvPicPr>
        <xdr:cNvPr id="7" name="Elemento grafico 6" descr="Freccia: curva oraria">
          <a:hlinkClick xmlns:r="http://schemas.openxmlformats.org/officeDocument/2006/relationships" r:id="rId2"/>
          <a:extLst>
            <a:ext uri="{FF2B5EF4-FFF2-40B4-BE49-F238E27FC236}">
              <a16:creationId xmlns:a16="http://schemas.microsoft.com/office/drawing/2014/main" id="{19E38EE6-BDB1-4FFA-950B-E12E1BB55F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6850" y="946150"/>
          <a:ext cx="609600" cy="609600"/>
        </a:xfrm>
        <a:prstGeom prst="rect">
          <a:avLst/>
        </a:prstGeom>
      </xdr:spPr>
    </xdr:pic>
    <xdr:clientData/>
  </xdr:twoCellAnchor>
  <xdr:twoCellAnchor editAs="oneCell">
    <xdr:from>
      <xdr:col>0</xdr:col>
      <xdr:colOff>190500</xdr:colOff>
      <xdr:row>6</xdr:row>
      <xdr:rowOff>50800</xdr:rowOff>
    </xdr:from>
    <xdr:to>
      <xdr:col>0</xdr:col>
      <xdr:colOff>800100</xdr:colOff>
      <xdr:row>9</xdr:row>
      <xdr:rowOff>57150</xdr:rowOff>
    </xdr:to>
    <xdr:pic>
      <xdr:nvPicPr>
        <xdr:cNvPr id="25" name="Elemento grafico 24" descr="Freccia: curva oraria">
          <a:hlinkClick xmlns:r="http://schemas.openxmlformats.org/officeDocument/2006/relationships" r:id="rId2"/>
          <a:extLst>
            <a:ext uri="{FF2B5EF4-FFF2-40B4-BE49-F238E27FC236}">
              <a16:creationId xmlns:a16="http://schemas.microsoft.com/office/drawing/2014/main" id="{1127ED81-824A-4658-B1E3-F2CB48466B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0500" y="1828800"/>
          <a:ext cx="609600" cy="609600"/>
        </a:xfrm>
        <a:prstGeom prst="rect">
          <a:avLst/>
        </a:prstGeom>
      </xdr:spPr>
    </xdr:pic>
    <xdr:clientData/>
  </xdr:twoCellAnchor>
  <xdr:twoCellAnchor editAs="oneCell">
    <xdr:from>
      <xdr:col>0</xdr:col>
      <xdr:colOff>203200</xdr:colOff>
      <xdr:row>15</xdr:row>
      <xdr:rowOff>6350</xdr:rowOff>
    </xdr:from>
    <xdr:to>
      <xdr:col>0</xdr:col>
      <xdr:colOff>812800</xdr:colOff>
      <xdr:row>17</xdr:row>
      <xdr:rowOff>196850</xdr:rowOff>
    </xdr:to>
    <xdr:pic>
      <xdr:nvPicPr>
        <xdr:cNvPr id="26" name="Elemento grafico 25" descr="Freccia: curva oraria">
          <a:hlinkClick xmlns:r="http://schemas.openxmlformats.org/officeDocument/2006/relationships" r:id="rId2"/>
          <a:extLst>
            <a:ext uri="{FF2B5EF4-FFF2-40B4-BE49-F238E27FC236}">
              <a16:creationId xmlns:a16="http://schemas.microsoft.com/office/drawing/2014/main" id="{FD169A78-C873-4EA4-9212-82B7C3AB37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3200" y="3886200"/>
          <a:ext cx="609600" cy="609600"/>
        </a:xfrm>
        <a:prstGeom prst="rect">
          <a:avLst/>
        </a:prstGeom>
      </xdr:spPr>
    </xdr:pic>
    <xdr:clientData/>
  </xdr:twoCellAnchor>
  <xdr:twoCellAnchor editAs="oneCell">
    <xdr:from>
      <xdr:col>0</xdr:col>
      <xdr:colOff>196850</xdr:colOff>
      <xdr:row>66</xdr:row>
      <xdr:rowOff>50800</xdr:rowOff>
    </xdr:from>
    <xdr:to>
      <xdr:col>0</xdr:col>
      <xdr:colOff>806450</xdr:colOff>
      <xdr:row>69</xdr:row>
      <xdr:rowOff>107950</xdr:rowOff>
    </xdr:to>
    <xdr:pic>
      <xdr:nvPicPr>
        <xdr:cNvPr id="27" name="Elemento grafico 26" descr="Freccia: curva oraria">
          <a:hlinkClick xmlns:r="http://schemas.openxmlformats.org/officeDocument/2006/relationships" r:id="rId2"/>
          <a:extLst>
            <a:ext uri="{FF2B5EF4-FFF2-40B4-BE49-F238E27FC236}">
              <a16:creationId xmlns:a16="http://schemas.microsoft.com/office/drawing/2014/main" id="{D045819B-A42F-4325-8A9A-00B019D55A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6850" y="13881100"/>
          <a:ext cx="609600" cy="609600"/>
        </a:xfrm>
        <a:prstGeom prst="rect">
          <a:avLst/>
        </a:prstGeom>
      </xdr:spPr>
    </xdr:pic>
    <xdr:clientData/>
  </xdr:twoCellAnchor>
  <xdr:twoCellAnchor>
    <xdr:from>
      <xdr:col>7</xdr:col>
      <xdr:colOff>170704</xdr:colOff>
      <xdr:row>28</xdr:row>
      <xdr:rowOff>24285</xdr:rowOff>
    </xdr:from>
    <xdr:to>
      <xdr:col>7</xdr:col>
      <xdr:colOff>843804</xdr:colOff>
      <xdr:row>29</xdr:row>
      <xdr:rowOff>94134</xdr:rowOff>
    </xdr:to>
    <xdr:sp macro="" textlink="">
      <xdr:nvSpPr>
        <xdr:cNvPr id="28" name="Rettangolo 27">
          <a:hlinkClick xmlns:r="http://schemas.openxmlformats.org/officeDocument/2006/relationships" r:id="rId7"/>
          <a:extLst>
            <a:ext uri="{FF2B5EF4-FFF2-40B4-BE49-F238E27FC236}">
              <a16:creationId xmlns:a16="http://schemas.microsoft.com/office/drawing/2014/main" id="{8593ED55-DA72-4C2F-9060-D04C92901CAC}"/>
            </a:ext>
          </a:extLst>
        </xdr:cNvPr>
        <xdr:cNvSpPr/>
      </xdr:nvSpPr>
      <xdr:spPr>
        <a:xfrm>
          <a:off x="12235704" y="6526685"/>
          <a:ext cx="673100" cy="2539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1</xdr:col>
      <xdr:colOff>209550</xdr:colOff>
      <xdr:row>66</xdr:row>
      <xdr:rowOff>76200</xdr:rowOff>
    </xdr:from>
    <xdr:to>
      <xdr:col>7</xdr:col>
      <xdr:colOff>95549</xdr:colOff>
      <xdr:row>117</xdr:row>
      <xdr:rowOff>6350</xdr:rowOff>
    </xdr:to>
    <xdr:sp macro="" textlink="">
      <xdr:nvSpPr>
        <xdr:cNvPr id="29" name="Passaggio">
          <a:extLst>
            <a:ext uri="{FF2B5EF4-FFF2-40B4-BE49-F238E27FC236}">
              <a16:creationId xmlns:a16="http://schemas.microsoft.com/office/drawing/2014/main" id="{CAF6E512-05F6-4490-91B7-DDAB61B4A88E}"/>
            </a:ext>
          </a:extLst>
        </xdr:cNvPr>
        <xdr:cNvSpPr txBox="1"/>
      </xdr:nvSpPr>
      <xdr:spPr>
        <a:xfrm>
          <a:off x="1098550" y="13906500"/>
          <a:ext cx="11061999" cy="932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Trattamento del rischio:</a:t>
          </a:r>
        </a:p>
        <a:p>
          <a:r>
            <a:rPr lang="en-US" sz="1200" b="0">
              <a:solidFill>
                <a:schemeClr val="tx1">
                  <a:lumMod val="75000"/>
                  <a:lumOff val="25000"/>
                </a:schemeClr>
              </a:solidFill>
              <a:effectLst/>
              <a:latin typeface="+mn-lt"/>
              <a:ea typeface="Segoe UI" pitchFamily="34" charset="0"/>
              <a:cs typeface="Segoe UI" panose="020B0502040204020203" pitchFamily="34" charset="0"/>
            </a:rPr>
            <a:t>INDIVIDUAZIONE DELLE</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MISURE</a:t>
          </a:r>
        </a:p>
        <a:p>
          <a:r>
            <a:rPr lang="en-US" sz="1200" b="0">
              <a:solidFill>
                <a:schemeClr val="tx1">
                  <a:lumMod val="75000"/>
                  <a:lumOff val="25000"/>
                </a:schemeClr>
              </a:solidFill>
              <a:effectLst/>
              <a:latin typeface="+mn-lt"/>
              <a:ea typeface="Segoe UI" pitchFamily="34" charset="0"/>
              <a:cs typeface="Segoe UI" panose="020B0502040204020203" pitchFamily="34" charset="0"/>
            </a:rPr>
            <a:t>L’individuazione e la progettazione delle misure per la prevenzione della corruzione deve essere realizzata tenendo conto di alcuni aspetti fondamentali. In primo luogo, la distinzione tra misure generali e misure specifiche. </a:t>
          </a:r>
        </a:p>
        <a:p>
          <a:r>
            <a:rPr lang="en-US" sz="1200" b="0">
              <a:solidFill>
                <a:schemeClr val="tx1">
                  <a:lumMod val="75000"/>
                  <a:lumOff val="25000"/>
                </a:schemeClr>
              </a:solidFill>
              <a:effectLst/>
              <a:latin typeface="+mn-lt"/>
              <a:ea typeface="Segoe UI" pitchFamily="34" charset="0"/>
              <a:cs typeface="Segoe UI" panose="020B0502040204020203" pitchFamily="34" charset="0"/>
            </a:rPr>
            <a:t>Le misure generali intervengono in maniera trasversale sull’intera amministrazione e si caratterizzano per la loro incidenza sul sistema complessivo della prevenzione della corruzione.</a:t>
          </a:r>
        </a:p>
        <a:p>
          <a:r>
            <a:rPr lang="en-US" sz="1200" b="0">
              <a:solidFill>
                <a:schemeClr val="tx1">
                  <a:lumMod val="75000"/>
                  <a:lumOff val="25000"/>
                </a:schemeClr>
              </a:solidFill>
              <a:effectLst/>
              <a:latin typeface="+mn-lt"/>
              <a:ea typeface="Segoe UI" pitchFamily="34" charset="0"/>
              <a:cs typeface="Segoe UI" panose="020B0502040204020203" pitchFamily="34" charset="0"/>
            </a:rPr>
            <a:t>Le misure specifiche agiscono in maniera puntuale su alcuni specifici rischi individuati in fase di valutazione del rischio e si caratterizzano dunque per l’incidenza su problemi specifici (si articolano per Aree e sono riferite ai singoli processi/fasi/attività, a seconda del livello di analisi prescelto). Pur traendo origine da presupposti diversi, sono entrambe altrettanto importanti e utili ai fini della definizione complessiva della strategia di prevenzione della corruzione dell’organizzazione.</a:t>
          </a:r>
        </a:p>
        <a:p>
          <a:endParaRPr lang="en-US" sz="1200" b="0">
            <a:solidFill>
              <a:schemeClr val="tx1">
                <a:lumMod val="75000"/>
                <a:lumOff val="25000"/>
              </a:schemeClr>
            </a:solidFill>
            <a:effectLst/>
            <a:latin typeface="+mn-lt"/>
            <a:ea typeface="Segoe UI" pitchFamily="34" charset="0"/>
            <a:cs typeface="Segoe UI" panose="020B0502040204020203" pitchFamily="34" charset="0"/>
          </a:endParaRPr>
        </a:p>
        <a:p>
          <a:r>
            <a:rPr lang="en-US" sz="1200" b="0">
              <a:solidFill>
                <a:schemeClr val="tx1">
                  <a:lumMod val="75000"/>
                  <a:lumOff val="25000"/>
                </a:schemeClr>
              </a:solidFill>
              <a:effectLst/>
              <a:latin typeface="+mn-lt"/>
              <a:ea typeface="Segoe UI" pitchFamily="34" charset="0"/>
              <a:cs typeface="Segoe UI" panose="020B0502040204020203" pitchFamily="34" charset="0"/>
            </a:rPr>
            <a:t>Requisiti delle misure:</a:t>
          </a:r>
        </a:p>
        <a:p>
          <a:r>
            <a:rPr lang="en-US" sz="1200" b="0">
              <a:solidFill>
                <a:schemeClr val="tx1">
                  <a:lumMod val="75000"/>
                  <a:lumOff val="25000"/>
                </a:schemeClr>
              </a:solidFill>
              <a:effectLst/>
              <a:latin typeface="+mn-lt"/>
              <a:ea typeface="Segoe UI" pitchFamily="34" charset="0"/>
              <a:cs typeface="Segoe UI" panose="020B0502040204020203" pitchFamily="34" charset="0"/>
            </a:rPr>
            <a:t>1. Presenza ed adeguatezza di misure e/o di controlli specifici pre-esistenti sul rischio individuato e sul quale si intende adottare misure di prevenzione della corruzione. Al fine di evitare la stratificazione di misure che possono rimanere inapplicate, si rappresenta che, prima dell’identificazione di nuove misure, è necessaria un’analisi sulle eventuali misure previste nei Piani precedenti e su eventuali controlli già esistenti (sul rischio e/o sul processo in esame) per valutarne il livello di attuazione e l’adeguatezza rispetto al rischio e ai suoi fattori abilitanti. Solo in caso contrario occorre identificare nuove misure; in caso di misure già esistenti e non attuate, la priorità è la loro attuazione, mentre in caso di inefficacia occorre identificarne le motivazioni al fine di modificare/integrare le misure/i controlli esistenti. </a:t>
          </a:r>
        </a:p>
        <a:p>
          <a:r>
            <a:rPr lang="en-US" sz="1200" b="0">
              <a:solidFill>
                <a:schemeClr val="tx1">
                  <a:lumMod val="75000"/>
                  <a:lumOff val="25000"/>
                </a:schemeClr>
              </a:solidFill>
              <a:effectLst/>
              <a:latin typeface="+mn-lt"/>
              <a:ea typeface="Segoe UI" pitchFamily="34" charset="0"/>
              <a:cs typeface="Segoe UI" panose="020B0502040204020203" pitchFamily="34" charset="0"/>
            </a:rPr>
            <a:t>2. Capacità di neutralizzazione dei fattori abilitanti il rischio. L’identificazione della misura di prevenzione deve essere considerata come una conseguenza logica dell’adeguata comprensione dei fattori abilitanti l’evento rischioso. Se l’analisi del rischio ha evidenziato che il fattore abilitante di un evento rischioso in un dato processo è connesso alla carenza dei controlli, la misura di prevenzione dovrà incidere su tale aspetto e potrà essere, ad esempio, l’attivazione di una nuova procedura di controllo o il rafforzamento di quelle già presenti. In questo stesso esempio, avrà poco senso applicare per questo evento rischioso la rotazione del personale dirigenziale perché, anche ammesso che la rotazione fosse attuata, non sarebbe in grado di incidere sul fattore abilitante l’evento rischioso (che è appunto l’assenza di strumenti di controllo). Al contrario, se l’analisi del rischio avesse evidenziato, per lo stesso processo, come fattore abilitante per l’evento rischioso il fatto che un determinato incarico è ricoperto per un tempo eccessivo dal medesimo soggetto, la rotazione sarebbe una misura certamente più efficace rispetto all’attivazione di un nuovo controllo. </a:t>
          </a:r>
        </a:p>
        <a:p>
          <a:r>
            <a:rPr lang="en-US" sz="1200" b="0">
              <a:solidFill>
                <a:schemeClr val="tx1">
                  <a:lumMod val="75000"/>
                  <a:lumOff val="25000"/>
                </a:schemeClr>
              </a:solidFill>
              <a:effectLst/>
              <a:latin typeface="+mn-lt"/>
              <a:ea typeface="Segoe UI" pitchFamily="34" charset="0"/>
              <a:cs typeface="Segoe UI" panose="020B0502040204020203" pitchFamily="34" charset="0"/>
            </a:rPr>
            <a:t>3. Sostenibilità economica e organizzativa delle misure. L’identificazione delle misure di prevenzione è strettamente correlata alla capacità di attuazione da parte delle amministrazioni. Se fosse ignorato quest’aspetto, i PTPCT finirebbero per essere poco realistici e quindi restare inapplicati. D’altra parte, la sostenibilità organizzativa non può rappresentare un alibi per giustificare l’inerzia organizzativa rispetto al rischio di corruzione. Pertanto, sarà necessario rispettare due condizioni: a) per ogni evento rischioso rilevante, e per ogni processo organizzativo significativamente esposto al rischio, deve essere prevista almeno una misura di prevenzione potenzialmente efficace; b) deve essere data preferenza alla misura con il miglior rapporto costo/efficacia. </a:t>
          </a:r>
        </a:p>
        <a:p>
          <a:r>
            <a:rPr lang="en-US" sz="1200" b="0">
              <a:solidFill>
                <a:schemeClr val="tx1">
                  <a:lumMod val="75000"/>
                  <a:lumOff val="25000"/>
                </a:schemeClr>
              </a:solidFill>
              <a:effectLst/>
              <a:latin typeface="+mn-lt"/>
              <a:ea typeface="Segoe UI" pitchFamily="34" charset="0"/>
              <a:cs typeface="Segoe UI" panose="020B0502040204020203" pitchFamily="34" charset="0"/>
            </a:rPr>
            <a:t>4. Adattamento alle caratteristiche specifiche dell’organizzazione. L’identificazione delle misure di prevenzione non può essere un elemento indipendente dalle caratteristiche organizzative dell’amministrazione. Per questa ragione, i PTPCT dovrebbero contenere un numero significativo di misure specifiche (in rapporto a quelle generali), in maniera tale da consentire la personalizzazione della strategia di prevenzione della corruzione sulla base delle esigenze peculiari di ogni singola amministrazione.</a:t>
          </a:r>
        </a:p>
        <a:p>
          <a:endParaRPr lang="en-US" sz="1200" b="0">
            <a:solidFill>
              <a:schemeClr val="tx1">
                <a:lumMod val="75000"/>
                <a:lumOff val="25000"/>
              </a:schemeClr>
            </a:solidFill>
            <a:effectLst/>
            <a:latin typeface="+mn-lt"/>
            <a:ea typeface="Segoe UI" pitchFamily="34" charset="0"/>
            <a:cs typeface="Segoe UI" panose="020B0502040204020203" pitchFamily="34" charset="0"/>
          </a:endParaRPr>
        </a:p>
        <a:p>
          <a:r>
            <a:rPr lang="en-US" sz="1200" b="0">
              <a:solidFill>
                <a:schemeClr val="tx1">
                  <a:lumMod val="75000"/>
                  <a:lumOff val="25000"/>
                </a:schemeClr>
              </a:solidFill>
              <a:effectLst/>
              <a:latin typeface="+mn-lt"/>
              <a:ea typeface="Segoe UI" pitchFamily="34" charset="0"/>
              <a:cs typeface="Segoe UI" panose="020B0502040204020203" pitchFamily="34" charset="0"/>
            </a:rPr>
            <a:t>PROGRAMMAZIONE DELLE</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MISURE</a:t>
          </a:r>
        </a:p>
        <a:p>
          <a:r>
            <a:rPr lang="en-US" sz="1200" b="0">
              <a:solidFill>
                <a:schemeClr val="tx1">
                  <a:lumMod val="75000"/>
                  <a:lumOff val="25000"/>
                </a:schemeClr>
              </a:solidFill>
              <a:effectLst/>
              <a:latin typeface="+mn-lt"/>
              <a:ea typeface="Segoe UI" pitchFamily="34" charset="0"/>
              <a:cs typeface="Segoe UI" panose="020B0502040204020203" pitchFamily="34" charset="0"/>
            </a:rPr>
            <a:t>La seconda fase del trattamento del rischio ha come obiettivo quello di programmare adeguatamente e operativamente le misure di prevenzione della corruzione dell’amministrazione. La programmazione delle misure rappresenta un contenuto fondamentale del PTPCT in assenza del quale il Piano risulterebbe privo dei requisiti di cui all’art. 1, co 5, lett. a) della legge 190/2012</a:t>
          </a:r>
        </a:p>
        <a:p>
          <a:r>
            <a:rPr lang="en-US" sz="1200" b="0">
              <a:solidFill>
                <a:schemeClr val="tx1">
                  <a:lumMod val="75000"/>
                  <a:lumOff val="25000"/>
                </a:schemeClr>
              </a:solidFill>
              <a:effectLst/>
              <a:latin typeface="+mn-lt"/>
              <a:ea typeface="Segoe UI" pitchFamily="34" charset="0"/>
              <a:cs typeface="Segoe UI" panose="020B0502040204020203" pitchFamily="34" charset="0"/>
            </a:rPr>
            <a:t>Elementi descrittivi delle misure:</a:t>
          </a:r>
        </a:p>
        <a:p>
          <a:r>
            <a:rPr lang="en-US" sz="1200" b="0">
              <a:solidFill>
                <a:schemeClr val="tx1">
                  <a:lumMod val="75000"/>
                  <a:lumOff val="25000"/>
                </a:schemeClr>
              </a:solidFill>
              <a:effectLst/>
              <a:latin typeface="+mn-lt"/>
              <a:ea typeface="Segoe UI" pitchFamily="34" charset="0"/>
              <a:cs typeface="Segoe UI" panose="020B0502040204020203" pitchFamily="34" charset="0"/>
            </a:rPr>
            <a:t>- fasi (e/o modalità) di attuazione della misura. Laddove la misura sia particolarmente complessa e necessiti di varie azioni per essere adottata e presuppone il coinvolgimento di più attori, ai fini di una maggiore responsabilizzazione dei vari soggetti coinvolti, appare opportuno indicare le diverse fasi per l’attuazione, cioè l’indicazione dei vari passaggi con cui l’amministrazione intende adottare la misura; </a:t>
          </a:r>
        </a:p>
        <a:p>
          <a:r>
            <a:rPr lang="en-US" sz="1200" b="0">
              <a:solidFill>
                <a:schemeClr val="tx1">
                  <a:lumMod val="75000"/>
                  <a:lumOff val="25000"/>
                </a:schemeClr>
              </a:solidFill>
              <a:effectLst/>
              <a:latin typeface="+mn-lt"/>
              <a:ea typeface="Segoe UI" pitchFamily="34" charset="0"/>
              <a:cs typeface="Segoe UI" panose="020B0502040204020203" pitchFamily="34" charset="0"/>
            </a:rPr>
            <a:t>- tempistica di attuazione della misura e/o delle sue fasi. La misura (e/o ciascuna delle fasi/azioni in cui la misura si articola), deve opportunamente essere scadenzata nel tempo. Ciò consente ai soggetti che sono chiamati ad attuarle, così come ai soggetti chiamati a verificarne l’effettiva adozione (in fase di monitoraggio), di programmare e svolgere efficacemente tali azioni nei tempi previsti; </a:t>
          </a:r>
        </a:p>
        <a:p>
          <a:r>
            <a:rPr lang="en-US" sz="1200" b="0">
              <a:solidFill>
                <a:schemeClr val="tx1">
                  <a:lumMod val="75000"/>
                  <a:lumOff val="25000"/>
                </a:schemeClr>
              </a:solidFill>
              <a:effectLst/>
              <a:latin typeface="+mn-lt"/>
              <a:ea typeface="Segoe UI" pitchFamily="34" charset="0"/>
              <a:cs typeface="Segoe UI" panose="020B0502040204020203" pitchFamily="34" charset="0"/>
            </a:rPr>
            <a:t>- responsabilità connesse all’attuazione della misura (e/o ciascuna delle fasi/azioni in cui la misura si articola). In un’ottica di responsabilizzazione di tutta la struttura organizzativa e dal momento che diversi uffici possono concorrere nella realizzazione di una o più fasi di adozione delle misure, occorre indicare chiaramente quali sono i responsabili dell’attuazione della misura e/o delle sue fasi, al fine di evitare fraintendimenti sulle azioni da compiere per la messa in atto della strategia di prevenzione della corruzione. </a:t>
          </a:r>
        </a:p>
        <a:p>
          <a:r>
            <a:rPr lang="en-US" sz="1200" b="0">
              <a:solidFill>
                <a:schemeClr val="tx1">
                  <a:lumMod val="75000"/>
                  <a:lumOff val="25000"/>
                </a:schemeClr>
              </a:solidFill>
              <a:effectLst/>
              <a:latin typeface="+mn-lt"/>
              <a:ea typeface="Segoe UI" pitchFamily="34" charset="0"/>
              <a:cs typeface="Segoe UI" panose="020B0502040204020203" pitchFamily="34" charset="0"/>
            </a:rPr>
            <a:t>- indicatori di monitoraggio e valori attesi, al fine di poter agire tempestivamente su una o più delle variabili sopra elencate definendo i correttivi adeguati e funzionali alla corretta attuazione delle misure.</a:t>
          </a:r>
        </a:p>
      </xdr:txBody>
    </xdr:sp>
    <xdr:clientData/>
  </xdr:twoCellAnchor>
  <xdr:twoCellAnchor>
    <xdr:from>
      <xdr:col>7</xdr:col>
      <xdr:colOff>177054</xdr:colOff>
      <xdr:row>71</xdr:row>
      <xdr:rowOff>17935</xdr:rowOff>
    </xdr:from>
    <xdr:to>
      <xdr:col>7</xdr:col>
      <xdr:colOff>850154</xdr:colOff>
      <xdr:row>72</xdr:row>
      <xdr:rowOff>87784</xdr:rowOff>
    </xdr:to>
    <xdr:sp macro="" textlink="">
      <xdr:nvSpPr>
        <xdr:cNvPr id="30" name="Rettangolo 29">
          <a:hlinkClick xmlns:r="http://schemas.openxmlformats.org/officeDocument/2006/relationships" r:id="rId8"/>
          <a:extLst>
            <a:ext uri="{FF2B5EF4-FFF2-40B4-BE49-F238E27FC236}">
              <a16:creationId xmlns:a16="http://schemas.microsoft.com/office/drawing/2014/main" id="{CE8A1276-7856-46C1-8480-93FC96A14DB9}"/>
            </a:ext>
          </a:extLst>
        </xdr:cNvPr>
        <xdr:cNvSpPr/>
      </xdr:nvSpPr>
      <xdr:spPr>
        <a:xfrm>
          <a:off x="12242054" y="14768985"/>
          <a:ext cx="673100" cy="2539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7</xdr:col>
      <xdr:colOff>177054</xdr:colOff>
      <xdr:row>73</xdr:row>
      <xdr:rowOff>56035</xdr:rowOff>
    </xdr:from>
    <xdr:to>
      <xdr:col>7</xdr:col>
      <xdr:colOff>850154</xdr:colOff>
      <xdr:row>74</xdr:row>
      <xdr:rowOff>125884</xdr:rowOff>
    </xdr:to>
    <xdr:sp macro="" textlink="">
      <xdr:nvSpPr>
        <xdr:cNvPr id="31" name="Rettangolo 30">
          <a:hlinkClick xmlns:r="http://schemas.openxmlformats.org/officeDocument/2006/relationships" r:id="rId9"/>
          <a:extLst>
            <a:ext uri="{FF2B5EF4-FFF2-40B4-BE49-F238E27FC236}">
              <a16:creationId xmlns:a16="http://schemas.microsoft.com/office/drawing/2014/main" id="{165CC8C5-32A4-401D-95FB-59F5EDC29C50}"/>
            </a:ext>
          </a:extLst>
        </xdr:cNvPr>
        <xdr:cNvSpPr/>
      </xdr:nvSpPr>
      <xdr:spPr>
        <a:xfrm>
          <a:off x="12242054" y="15175385"/>
          <a:ext cx="673100" cy="2539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0</xdr:col>
      <xdr:colOff>647700</xdr:colOff>
      <xdr:row>117</xdr:row>
      <xdr:rowOff>171205</xdr:rowOff>
    </xdr:from>
    <xdr:to>
      <xdr:col>1</xdr:col>
      <xdr:colOff>171562</xdr:colOff>
      <xdr:row>119</xdr:row>
      <xdr:rowOff>168515</xdr:rowOff>
    </xdr:to>
    <xdr:sp macro="" textlink="">
      <xdr:nvSpPr>
        <xdr:cNvPr id="32" name="Ovale 31">
          <a:extLst>
            <a:ext uri="{FF2B5EF4-FFF2-40B4-BE49-F238E27FC236}">
              <a16:creationId xmlns:a16="http://schemas.microsoft.com/office/drawing/2014/main" id="{EF35B900-A6C8-46B6-BDCB-9D0B7EC3584B}"/>
            </a:ext>
          </a:extLst>
        </xdr:cNvPr>
        <xdr:cNvSpPr/>
      </xdr:nvSpPr>
      <xdr:spPr>
        <a:xfrm>
          <a:off x="647700" y="23393155"/>
          <a:ext cx="412862" cy="36561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703465</xdr:colOff>
      <xdr:row>117</xdr:row>
      <xdr:rowOff>165490</xdr:rowOff>
    </xdr:from>
    <xdr:to>
      <xdr:col>1</xdr:col>
      <xdr:colOff>102977</xdr:colOff>
      <xdr:row>119</xdr:row>
      <xdr:rowOff>150471</xdr:rowOff>
    </xdr:to>
    <xdr:sp macro="" textlink="">
      <xdr:nvSpPr>
        <xdr:cNvPr id="33" name="Casella di testo 2">
          <a:extLst>
            <a:ext uri="{FF2B5EF4-FFF2-40B4-BE49-F238E27FC236}">
              <a16:creationId xmlns:a16="http://schemas.microsoft.com/office/drawing/2014/main" id="{590D4CCE-757F-466E-9671-453F27E91B4C}"/>
            </a:ext>
          </a:extLst>
        </xdr:cNvPr>
        <xdr:cNvSpPr txBox="1"/>
      </xdr:nvSpPr>
      <xdr:spPr>
        <a:xfrm>
          <a:off x="703465" y="23387440"/>
          <a:ext cx="288512" cy="3532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5</a:t>
          </a:r>
        </a:p>
      </xdr:txBody>
    </xdr:sp>
    <xdr:clientData/>
  </xdr:twoCellAnchor>
  <xdr:twoCellAnchor editAs="oneCell">
    <xdr:from>
      <xdr:col>0</xdr:col>
      <xdr:colOff>184150</xdr:colOff>
      <xdr:row>117</xdr:row>
      <xdr:rowOff>133350</xdr:rowOff>
    </xdr:from>
    <xdr:to>
      <xdr:col>0</xdr:col>
      <xdr:colOff>793750</xdr:colOff>
      <xdr:row>121</xdr:row>
      <xdr:rowOff>6350</xdr:rowOff>
    </xdr:to>
    <xdr:pic>
      <xdr:nvPicPr>
        <xdr:cNvPr id="34" name="Elemento grafico 33" descr="Freccia: curva oraria">
          <a:hlinkClick xmlns:r="http://schemas.openxmlformats.org/officeDocument/2006/relationships" r:id="rId2"/>
          <a:extLst>
            <a:ext uri="{FF2B5EF4-FFF2-40B4-BE49-F238E27FC236}">
              <a16:creationId xmlns:a16="http://schemas.microsoft.com/office/drawing/2014/main" id="{33E7B370-EAE8-4D41-87C8-4724F5ACBFD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84150" y="23355300"/>
          <a:ext cx="609600" cy="609600"/>
        </a:xfrm>
        <a:prstGeom prst="rect">
          <a:avLst/>
        </a:prstGeom>
      </xdr:spPr>
    </xdr:pic>
    <xdr:clientData/>
  </xdr:twoCellAnchor>
  <xdr:twoCellAnchor>
    <xdr:from>
      <xdr:col>1</xdr:col>
      <xdr:colOff>190500</xdr:colOff>
      <xdr:row>118</xdr:row>
      <xdr:rowOff>0</xdr:rowOff>
    </xdr:from>
    <xdr:to>
      <xdr:col>7</xdr:col>
      <xdr:colOff>76499</xdr:colOff>
      <xdr:row>143</xdr:row>
      <xdr:rowOff>88900</xdr:rowOff>
    </xdr:to>
    <xdr:sp macro="" textlink="">
      <xdr:nvSpPr>
        <xdr:cNvPr id="38" name="Passaggio">
          <a:extLst>
            <a:ext uri="{FF2B5EF4-FFF2-40B4-BE49-F238E27FC236}">
              <a16:creationId xmlns:a16="http://schemas.microsoft.com/office/drawing/2014/main" id="{80C586E5-5765-4BC4-97DF-EBAF029A97D4}"/>
            </a:ext>
          </a:extLst>
        </xdr:cNvPr>
        <xdr:cNvSpPr txBox="1"/>
      </xdr:nvSpPr>
      <xdr:spPr>
        <a:xfrm>
          <a:off x="1079500" y="23406100"/>
          <a:ext cx="11061999" cy="4692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Monitoraggio del rischio</a:t>
          </a:r>
        </a:p>
        <a:p>
          <a:r>
            <a:rPr lang="it-IT" sz="1200" b="0">
              <a:solidFill>
                <a:schemeClr val="dk1"/>
              </a:solidFill>
              <a:effectLst/>
              <a:latin typeface="+mn-lt"/>
              <a:ea typeface="+mn-ea"/>
              <a:cs typeface="+mn-cs"/>
            </a:rPr>
            <a:t>Essendo il PTPCT un documento di programmazione, appare evidente che ad esso debba logicamente seguire un adeguato monitoraggio e controllo della corretta e continua attuazione delle misure. Per tale ragione, è opportuno che ogni amministrazione preveda (e descriva accuratamente nel proprio PTPCT) il proprio sistema di monitoraggio dell’attuazione delle misure.</a:t>
          </a:r>
        </a:p>
        <a:p>
          <a:r>
            <a:rPr lang="it-IT" sz="1200" b="0">
              <a:solidFill>
                <a:schemeClr val="dk1"/>
              </a:solidFill>
              <a:effectLst/>
              <a:latin typeface="+mn-lt"/>
              <a:ea typeface="+mn-ea"/>
              <a:cs typeface="+mn-cs"/>
            </a:rPr>
            <a:t>Il monitoraggio è un’attività continuativa di verifica dell’attuazione e dell’idoneità delle singole misure di trattamento del rischio, mentre il riesame è un’attività svolta ad intervalli programmati che riguarda il funzionamento del sistema nel suo complesso. Per quanto riguarda il monitoraggio si possono distinguere due sotto-fasi:</a:t>
          </a:r>
        </a:p>
        <a:p>
          <a:r>
            <a:rPr lang="it-IT" sz="1200" b="0">
              <a:solidFill>
                <a:schemeClr val="dk1"/>
              </a:solidFill>
              <a:effectLst/>
              <a:latin typeface="+mn-lt"/>
              <a:ea typeface="+mn-ea"/>
              <a:cs typeface="+mn-cs"/>
            </a:rPr>
            <a:t>-</a:t>
          </a:r>
          <a:r>
            <a:rPr lang="it-IT" sz="1200" b="0" baseline="0">
              <a:solidFill>
                <a:schemeClr val="dk1"/>
              </a:solidFill>
              <a:effectLst/>
              <a:latin typeface="+mn-lt"/>
              <a:ea typeface="+mn-ea"/>
              <a:cs typeface="+mn-cs"/>
            </a:rPr>
            <a:t> </a:t>
          </a:r>
          <a:r>
            <a:rPr lang="it-IT" sz="1200" b="0">
              <a:solidFill>
                <a:schemeClr val="dk1"/>
              </a:solidFill>
              <a:effectLst/>
              <a:latin typeface="+mn-lt"/>
              <a:ea typeface="+mn-ea"/>
              <a:cs typeface="+mn-cs"/>
            </a:rPr>
            <a:t>il monitoraggio sull’attuazione delle misure di trattamento del rischio;</a:t>
          </a:r>
        </a:p>
        <a:p>
          <a:r>
            <a:rPr lang="it-IT" sz="1200" b="0">
              <a:solidFill>
                <a:schemeClr val="dk1"/>
              </a:solidFill>
              <a:effectLst/>
              <a:latin typeface="+mn-lt"/>
              <a:ea typeface="+mn-ea"/>
              <a:cs typeface="+mn-cs"/>
            </a:rPr>
            <a:t>- il monitoraggio sull’idoneità delle misure di trattamento del rischio.</a:t>
          </a:r>
        </a:p>
        <a:p>
          <a:r>
            <a:rPr lang="it-IT" sz="1200" b="0">
              <a:solidFill>
                <a:schemeClr val="dk1"/>
              </a:solidFill>
              <a:effectLst/>
              <a:latin typeface="+mn-lt"/>
              <a:ea typeface="+mn-ea"/>
              <a:cs typeface="+mn-cs"/>
            </a:rPr>
            <a:t>I risultati dell’attività di monitoraggio sono utilizzati per effettuare il riesame periodico della funzionalità complessiva del “Sistema di gestione del rischio”.</a:t>
          </a:r>
        </a:p>
        <a:p>
          <a:endParaRPr lang="it-IT" sz="1200" b="0">
            <a:solidFill>
              <a:schemeClr val="dk1"/>
            </a:solidFill>
            <a:effectLst/>
            <a:latin typeface="+mn-lt"/>
            <a:ea typeface="+mn-ea"/>
            <a:cs typeface="+mn-cs"/>
          </a:endParaRPr>
        </a:p>
        <a:p>
          <a:r>
            <a:rPr lang="it-IT" sz="1200" b="0">
              <a:solidFill>
                <a:schemeClr val="dk1"/>
              </a:solidFill>
              <a:effectLst/>
              <a:latin typeface="+mn-lt"/>
              <a:ea typeface="+mn-ea"/>
              <a:cs typeface="+mn-cs"/>
            </a:rPr>
            <a:t>Il monitoraggio del RPCT consiste nel verificare l’osservanza delle misure di prevenzione del rischio previste nel PTPCT da parte delle unità organizzative in cui si articola l’amministrazione.</a:t>
          </a:r>
        </a:p>
        <a:p>
          <a:r>
            <a:rPr lang="it-IT" sz="1200" b="0">
              <a:solidFill>
                <a:schemeClr val="dk1"/>
              </a:solidFill>
              <a:effectLst/>
              <a:latin typeface="+mn-lt"/>
              <a:ea typeface="+mn-ea"/>
              <a:cs typeface="+mn-cs"/>
            </a:rPr>
            <a:t>È opportuno che l’attività di monitoraggio sia adeguatamente pianificata e documentata in un piano di monitoraggio annuale che dovrà indicare:</a:t>
          </a:r>
        </a:p>
        <a:p>
          <a:r>
            <a:rPr lang="it-IT" sz="1200" b="0">
              <a:solidFill>
                <a:schemeClr val="dk1"/>
              </a:solidFill>
              <a:effectLst/>
              <a:latin typeface="+mn-lt"/>
              <a:ea typeface="+mn-ea"/>
              <a:cs typeface="+mn-cs"/>
            </a:rPr>
            <a:t>- i processi/attività oggetto del monitoraggio;</a:t>
          </a:r>
        </a:p>
        <a:p>
          <a:r>
            <a:rPr lang="it-IT" sz="1200" b="0">
              <a:solidFill>
                <a:schemeClr val="dk1"/>
              </a:solidFill>
              <a:effectLst/>
              <a:latin typeface="+mn-lt"/>
              <a:ea typeface="+mn-ea"/>
              <a:cs typeface="+mn-cs"/>
            </a:rPr>
            <a:t>- le periodicità delle verifiche;</a:t>
          </a:r>
        </a:p>
        <a:p>
          <a:r>
            <a:rPr lang="it-IT" sz="1200" b="0">
              <a:solidFill>
                <a:schemeClr val="dk1"/>
              </a:solidFill>
              <a:effectLst/>
              <a:latin typeface="+mn-lt"/>
              <a:ea typeface="+mn-ea"/>
              <a:cs typeface="+mn-cs"/>
            </a:rPr>
            <a:t>- le modalità di svolgimento della verifica.</a:t>
          </a:r>
        </a:p>
        <a:p>
          <a:r>
            <a:rPr lang="en-US" sz="1200" b="0">
              <a:solidFill>
                <a:schemeClr val="tx1">
                  <a:lumMod val="75000"/>
                  <a:lumOff val="25000"/>
                </a:schemeClr>
              </a:solidFill>
              <a:effectLst/>
              <a:latin typeface="+mn-lt"/>
              <a:ea typeface="Segoe UI" pitchFamily="34" charset="0"/>
              <a:cs typeface="Segoe UI" panose="020B0502040204020203" pitchFamily="34" charset="0"/>
            </a:rPr>
            <a:t>È opportuno che il monitoraggio delle misure non si limiti alla sola attuazione delle stesse ma contempli anche una valutazione della loro idoneità, intesa come effettiva capacità di riduzione del rischio corruttivo, secondo il principio guida della “effettività”. </a:t>
          </a:r>
        </a:p>
        <a:p>
          <a:r>
            <a:rPr lang="en-US" sz="1200" b="0">
              <a:solidFill>
                <a:schemeClr val="tx1">
                  <a:lumMod val="75000"/>
                  <a:lumOff val="25000"/>
                </a:schemeClr>
              </a:solidFill>
              <a:effectLst/>
              <a:latin typeface="+mn-lt"/>
              <a:ea typeface="Segoe UI" pitchFamily="34" charset="0"/>
              <a:cs typeface="Segoe UI" panose="020B0502040204020203" pitchFamily="34" charset="0"/>
            </a:rPr>
            <a:t>L’inidoneità di una misura può dipendere da diversi fattori tra cui: </a:t>
          </a:r>
        </a:p>
        <a:p>
          <a:r>
            <a:rPr lang="en-US" sz="1200" b="0">
              <a:solidFill>
                <a:schemeClr val="tx1">
                  <a:lumMod val="75000"/>
                  <a:lumOff val="25000"/>
                </a:schemeClr>
              </a:solidFill>
              <a:effectLst/>
              <a:latin typeface="+mn-lt"/>
              <a:ea typeface="Segoe UI" pitchFamily="34" charset="0"/>
              <a:cs typeface="Segoe UI" panose="020B0502040204020203" pitchFamily="34" charset="0"/>
            </a:rPr>
            <a:t>- l’erronea associazione della misura di trattamento all’evento rischioso dovuta ad una non corretta comprensione dei fattori abilitanti; </a:t>
          </a:r>
        </a:p>
        <a:p>
          <a:r>
            <a:rPr lang="en-US" sz="1200" b="0">
              <a:solidFill>
                <a:schemeClr val="tx1">
                  <a:lumMod val="75000"/>
                  <a:lumOff val="25000"/>
                </a:schemeClr>
              </a:solidFill>
              <a:effectLst/>
              <a:latin typeface="+mn-lt"/>
              <a:ea typeface="Segoe UI" pitchFamily="34" charset="0"/>
              <a:cs typeface="Segoe UI" panose="020B0502040204020203" pitchFamily="34" charset="0"/>
            </a:rPr>
            <a:t>- una sopravvenuta modificazione dei presupposti della valutazione (es. modifica delle caratteristiche del processo o degli attori dello stesso); </a:t>
          </a:r>
        </a:p>
        <a:p>
          <a:r>
            <a:rPr lang="en-US" sz="1200" b="0">
              <a:solidFill>
                <a:schemeClr val="tx1">
                  <a:lumMod val="75000"/>
                  <a:lumOff val="25000"/>
                </a:schemeClr>
              </a:solidFill>
              <a:effectLst/>
              <a:latin typeface="+mn-lt"/>
              <a:ea typeface="Segoe UI" pitchFamily="34" charset="0"/>
              <a:cs typeface="Segoe UI" panose="020B0502040204020203" pitchFamily="34" charset="0"/>
            </a:rPr>
            <a:t>- una definizione approssimativa della misura o </a:t>
          </a:r>
        </a:p>
        <a:p>
          <a:r>
            <a:rPr lang="en-US" sz="1200" b="0">
              <a:solidFill>
                <a:schemeClr val="tx1">
                  <a:lumMod val="75000"/>
                  <a:lumOff val="25000"/>
                </a:schemeClr>
              </a:solidFill>
              <a:effectLst/>
              <a:latin typeface="+mn-lt"/>
              <a:ea typeface="Segoe UI" pitchFamily="34" charset="0"/>
              <a:cs typeface="Segoe UI" panose="020B0502040204020203" pitchFamily="34" charset="0"/>
            </a:rPr>
            <a:t>- un’attuazione meramente formale della stessa. </a:t>
          </a:r>
        </a:p>
      </xdr:txBody>
    </xdr:sp>
    <xdr:clientData/>
  </xdr:twoCellAnchor>
  <xdr:twoCellAnchor editAs="oneCell">
    <xdr:from>
      <xdr:col>0</xdr:col>
      <xdr:colOff>222250</xdr:colOff>
      <xdr:row>41</xdr:row>
      <xdr:rowOff>12700</xdr:rowOff>
    </xdr:from>
    <xdr:to>
      <xdr:col>0</xdr:col>
      <xdr:colOff>831850</xdr:colOff>
      <xdr:row>44</xdr:row>
      <xdr:rowOff>12700</xdr:rowOff>
    </xdr:to>
    <xdr:pic>
      <xdr:nvPicPr>
        <xdr:cNvPr id="39" name="Elemento grafico 38" descr="Freccia: curva oraria">
          <a:hlinkClick xmlns:r="http://schemas.openxmlformats.org/officeDocument/2006/relationships" r:id="rId2"/>
          <a:extLst>
            <a:ext uri="{FF2B5EF4-FFF2-40B4-BE49-F238E27FC236}">
              <a16:creationId xmlns:a16="http://schemas.microsoft.com/office/drawing/2014/main" id="{A55B7A20-C67C-4839-ACAF-496AF4BCF0E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22250" y="8991600"/>
          <a:ext cx="609600" cy="609600"/>
        </a:xfrm>
        <a:prstGeom prst="rect">
          <a:avLst/>
        </a:prstGeom>
      </xdr:spPr>
    </xdr:pic>
    <xdr:clientData/>
  </xdr:twoCellAnchor>
  <xdr:twoCellAnchor editAs="oneCell">
    <xdr:from>
      <xdr:col>0</xdr:col>
      <xdr:colOff>215900</xdr:colOff>
      <xdr:row>92</xdr:row>
      <xdr:rowOff>82550</xdr:rowOff>
    </xdr:from>
    <xdr:to>
      <xdr:col>0</xdr:col>
      <xdr:colOff>825500</xdr:colOff>
      <xdr:row>95</xdr:row>
      <xdr:rowOff>139700</xdr:rowOff>
    </xdr:to>
    <xdr:pic>
      <xdr:nvPicPr>
        <xdr:cNvPr id="40" name="Elemento grafico 39" descr="Freccia: curva oraria">
          <a:hlinkClick xmlns:r="http://schemas.openxmlformats.org/officeDocument/2006/relationships" r:id="rId2"/>
          <a:extLst>
            <a:ext uri="{FF2B5EF4-FFF2-40B4-BE49-F238E27FC236}">
              <a16:creationId xmlns:a16="http://schemas.microsoft.com/office/drawing/2014/main" id="{A85AB71F-1E53-4FAD-B0DE-AAAC4DB6F8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5900" y="18700750"/>
          <a:ext cx="609600" cy="609600"/>
        </a:xfrm>
        <a:prstGeom prst="rect">
          <a:avLst/>
        </a:prstGeom>
      </xdr:spPr>
    </xdr:pic>
    <xdr:clientData/>
  </xdr:twoCellAnchor>
  <xdr:twoCellAnchor>
    <xdr:from>
      <xdr:col>6</xdr:col>
      <xdr:colOff>336550</xdr:colOff>
      <xdr:row>141</xdr:row>
      <xdr:rowOff>165100</xdr:rowOff>
    </xdr:from>
    <xdr:to>
      <xdr:col>7</xdr:col>
      <xdr:colOff>720726</xdr:colOff>
      <xdr:row>144</xdr:row>
      <xdr:rowOff>69386</xdr:rowOff>
    </xdr:to>
    <xdr:sp macro="" textlink="">
      <xdr:nvSpPr>
        <xdr:cNvPr id="43" name="Pulsante Avanti">
          <a:hlinkClick xmlns:r="http://schemas.openxmlformats.org/officeDocument/2006/relationships" r:id="rId11" tooltip="Fai clic qui per iniziare!"/>
          <a:extLst>
            <a:ext uri="{FF2B5EF4-FFF2-40B4-BE49-F238E27FC236}">
              <a16:creationId xmlns:a16="http://schemas.microsoft.com/office/drawing/2014/main" id="{B424ED34-DC99-428B-992C-12252B9564D1}"/>
            </a:ext>
          </a:extLst>
        </xdr:cNvPr>
        <xdr:cNvSpPr/>
      </xdr:nvSpPr>
      <xdr:spPr>
        <a:xfrm>
          <a:off x="11537950" y="27806650"/>
          <a:ext cx="1247776" cy="456736"/>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Istruzioni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twoCellAnchor>
    <xdr:from>
      <xdr:col>6</xdr:col>
      <xdr:colOff>355600</xdr:colOff>
      <xdr:row>0</xdr:row>
      <xdr:rowOff>355600</xdr:rowOff>
    </xdr:from>
    <xdr:to>
      <xdr:col>7</xdr:col>
      <xdr:colOff>739776</xdr:colOff>
      <xdr:row>1</xdr:row>
      <xdr:rowOff>50336</xdr:rowOff>
    </xdr:to>
    <xdr:sp macro="" textlink="">
      <xdr:nvSpPr>
        <xdr:cNvPr id="44" name="Pulsante Avanti">
          <a:hlinkClick xmlns:r="http://schemas.openxmlformats.org/officeDocument/2006/relationships" r:id="rId11" tooltip="Fai clic qui per iniziare!"/>
          <a:extLst>
            <a:ext uri="{FF2B5EF4-FFF2-40B4-BE49-F238E27FC236}">
              <a16:creationId xmlns:a16="http://schemas.microsoft.com/office/drawing/2014/main" id="{81CCDC1D-8EB3-499E-9AFE-37984FA72B24}"/>
            </a:ext>
          </a:extLst>
        </xdr:cNvPr>
        <xdr:cNvSpPr/>
      </xdr:nvSpPr>
      <xdr:spPr>
        <a:xfrm>
          <a:off x="11557000" y="355600"/>
          <a:ext cx="1247776" cy="456736"/>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Istruzioni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63500</xdr:colOff>
      <xdr:row>11</xdr:row>
      <xdr:rowOff>209292</xdr:rowOff>
    </xdr:from>
    <xdr:to>
      <xdr:col>14</xdr:col>
      <xdr:colOff>95250</xdr:colOff>
      <xdr:row>28</xdr:row>
      <xdr:rowOff>63500</xdr:rowOff>
    </xdr:to>
    <xdr:pic>
      <xdr:nvPicPr>
        <xdr:cNvPr id="32" name="Immagine 31">
          <a:extLst>
            <a:ext uri="{FF2B5EF4-FFF2-40B4-BE49-F238E27FC236}">
              <a16:creationId xmlns:a16="http://schemas.microsoft.com/office/drawing/2014/main" id="{44A9B4E3-94B4-4B10-B941-4CB1246C8562}"/>
            </a:ext>
          </a:extLst>
        </xdr:cNvPr>
        <xdr:cNvPicPr>
          <a:picLocks noChangeAspect="1"/>
        </xdr:cNvPicPr>
      </xdr:nvPicPr>
      <xdr:blipFill>
        <a:blip xmlns:r="http://schemas.openxmlformats.org/officeDocument/2006/relationships" r:embed="rId1"/>
        <a:stretch>
          <a:fillRect/>
        </a:stretch>
      </xdr:blipFill>
      <xdr:spPr>
        <a:xfrm>
          <a:off x="9531350" y="6076692"/>
          <a:ext cx="8023225" cy="3029208"/>
        </a:xfrm>
        <a:prstGeom prst="rect">
          <a:avLst/>
        </a:prstGeom>
      </xdr:spPr>
    </xdr:pic>
    <xdr:clientData/>
  </xdr:twoCellAnchor>
  <xdr:twoCellAnchor>
    <xdr:from>
      <xdr:col>0</xdr:col>
      <xdr:colOff>330834</xdr:colOff>
      <xdr:row>0</xdr:row>
      <xdr:rowOff>266697</xdr:rowOff>
    </xdr:from>
    <xdr:to>
      <xdr:col>3</xdr:col>
      <xdr:colOff>1724025</xdr:colOff>
      <xdr:row>90</xdr:row>
      <xdr:rowOff>93869</xdr:rowOff>
    </xdr:to>
    <xdr:sp macro="" textlink="">
      <xdr:nvSpPr>
        <xdr:cNvPr id="2" name="Rettangolo 1">
          <a:extLst>
            <a:ext uri="{FF2B5EF4-FFF2-40B4-BE49-F238E27FC236}">
              <a16:creationId xmlns:a16="http://schemas.microsoft.com/office/drawing/2014/main" id="{CE79B1F0-B22A-4B61-B6FA-38EE9B9B5E87}"/>
            </a:ext>
          </a:extLst>
        </xdr:cNvPr>
        <xdr:cNvSpPr/>
      </xdr:nvSpPr>
      <xdr:spPr>
        <a:xfrm>
          <a:off x="330834" y="266697"/>
          <a:ext cx="8687408" cy="20511607"/>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0</xdr:col>
      <xdr:colOff>645160</xdr:colOff>
      <xdr:row>1</xdr:row>
      <xdr:rowOff>205106</xdr:rowOff>
    </xdr:from>
    <xdr:to>
      <xdr:col>1</xdr:col>
      <xdr:colOff>4457700</xdr:colOff>
      <xdr:row>1</xdr:row>
      <xdr:rowOff>205106</xdr:rowOff>
    </xdr:to>
    <xdr:cxnSp macro="">
      <xdr:nvCxnSpPr>
        <xdr:cNvPr id="4" name="Connettore diritto 3">
          <a:extLst>
            <a:ext uri="{FF2B5EF4-FFF2-40B4-BE49-F238E27FC236}">
              <a16:creationId xmlns:a16="http://schemas.microsoft.com/office/drawing/2014/main" id="{65195653-AB2C-493F-A1DA-91A87BAF399F}"/>
            </a:ext>
          </a:extLst>
        </xdr:cNvPr>
        <xdr:cNvCxnSpPr/>
      </xdr:nvCxnSpPr>
      <xdr:spPr>
        <a:xfrm>
          <a:off x="645160" y="948056"/>
          <a:ext cx="4701540" cy="0"/>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591820</xdr:colOff>
      <xdr:row>0</xdr:row>
      <xdr:rowOff>471123</xdr:rowOff>
    </xdr:from>
    <xdr:to>
      <xdr:col>1</xdr:col>
      <xdr:colOff>4152900</xdr:colOff>
      <xdr:row>1</xdr:row>
      <xdr:rowOff>175260</xdr:rowOff>
    </xdr:to>
    <xdr:sp macro="" textlink="">
      <xdr:nvSpPr>
        <xdr:cNvPr id="6" name="Passaggio">
          <a:extLst>
            <a:ext uri="{FF2B5EF4-FFF2-40B4-BE49-F238E27FC236}">
              <a16:creationId xmlns:a16="http://schemas.microsoft.com/office/drawing/2014/main" id="{C824A6E9-FC80-4EB8-8571-96F76A3DDD9A}"/>
            </a:ext>
          </a:extLst>
        </xdr:cNvPr>
        <xdr:cNvSpPr txBox="1"/>
      </xdr:nvSpPr>
      <xdr:spPr>
        <a:xfrm>
          <a:off x="591820" y="471123"/>
          <a:ext cx="4450080" cy="466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it" sz="2200" b="0" i="0" u="none" strike="noStrike" kern="0" cap="none" spc="0" normalizeH="0" baseline="0" noProof="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Istruzioni</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lientData/>
  </xdr:twoCellAnchor>
  <xdr:twoCellAnchor>
    <xdr:from>
      <xdr:col>1</xdr:col>
      <xdr:colOff>187960</xdr:colOff>
      <xdr:row>2</xdr:row>
      <xdr:rowOff>189447</xdr:rowOff>
    </xdr:from>
    <xdr:to>
      <xdr:col>3</xdr:col>
      <xdr:colOff>836705</xdr:colOff>
      <xdr:row>11</xdr:row>
      <xdr:rowOff>114300</xdr:rowOff>
    </xdr:to>
    <xdr:sp macro="" textlink="">
      <xdr:nvSpPr>
        <xdr:cNvPr id="11" name="Passaggio">
          <a:extLst>
            <a:ext uri="{FF2B5EF4-FFF2-40B4-BE49-F238E27FC236}">
              <a16:creationId xmlns:a16="http://schemas.microsoft.com/office/drawing/2014/main" id="{07431081-C221-4E6D-B9E5-DE5BB6ACE35A}"/>
            </a:ext>
          </a:extLst>
        </xdr:cNvPr>
        <xdr:cNvSpPr txBox="1"/>
      </xdr:nvSpPr>
      <xdr:spPr>
        <a:xfrm>
          <a:off x="1076960" y="3859747"/>
          <a:ext cx="7049545" cy="1810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Foglio "Aree"</a:t>
          </a:r>
          <a:r>
            <a:rPr lang="it-IT" sz="1400">
              <a:solidFill>
                <a:schemeClr val="dk1"/>
              </a:solidFill>
              <a:effectLst/>
              <a:latin typeface="+mn-lt"/>
              <a:ea typeface="+mn-ea"/>
              <a:cs typeface="+mn-cs"/>
            </a:rPr>
            <a:t>: </a:t>
          </a:r>
          <a:r>
            <a:rPr lang="it-IT" sz="1200">
              <a:solidFill>
                <a:schemeClr val="dk1"/>
              </a:solidFill>
              <a:effectLst/>
              <a:latin typeface="+mn-lt"/>
              <a:ea typeface="+mn-ea"/>
              <a:cs typeface="+mn-cs"/>
            </a:rPr>
            <a:t>serve a tener traccia dell'elenco delle Aree a rischio che verranno richiamate nei successivi fogli di analisi e valutazione. Ogni foglio successivo è legato a tali Aree;</a:t>
          </a:r>
          <a:r>
            <a:rPr lang="it-IT" sz="1200" baseline="0">
              <a:solidFill>
                <a:schemeClr val="dk1"/>
              </a:solidFill>
              <a:effectLst/>
              <a:latin typeface="+mn-lt"/>
              <a:ea typeface="+mn-ea"/>
              <a:cs typeface="+mn-cs"/>
            </a:rPr>
            <a:t> quindi, ogni modifica al nome delle Aree o alle lettere alfabetiche di riferimento si ripercuoterà sui fogli successivi. La colonna F contiene tutte le Aree e fornisce il link di riferimento per i successivi fogli, che "pescano" da tale elenco. E' possibile aggiungere altre Aree (es. celle F30 - F35).</a:t>
          </a:r>
        </a:p>
        <a:p>
          <a:r>
            <a:rPr lang="it-IT" sz="1200" baseline="0">
              <a:solidFill>
                <a:schemeClr val="dk1"/>
              </a:solidFill>
              <a:effectLst/>
              <a:latin typeface="+mn-lt"/>
              <a:ea typeface="+mn-ea"/>
              <a:cs typeface="+mn-cs"/>
            </a:rPr>
            <a:t>O</a:t>
          </a:r>
          <a:r>
            <a:rPr lang="it-IT" sz="1200">
              <a:solidFill>
                <a:schemeClr val="dk1"/>
              </a:solidFill>
              <a:effectLst/>
              <a:latin typeface="+mn-lt"/>
              <a:ea typeface="+mn-ea"/>
              <a:cs typeface="+mn-cs"/>
            </a:rPr>
            <a:t>ltre alle </a:t>
          </a:r>
          <a:r>
            <a:rPr lang="it-IT" sz="1200" baseline="0">
              <a:solidFill>
                <a:schemeClr val="dk1"/>
              </a:solidFill>
              <a:effectLst/>
              <a:latin typeface="+mn-lt"/>
              <a:ea typeface="+mn-ea"/>
              <a:cs typeface="+mn-cs"/>
            </a:rPr>
            <a:t>Aree Obbligatorie (quelle previste dalla L. 190/2012), vi sono Aree </a:t>
          </a:r>
          <a:r>
            <a:rPr lang="it-IT" sz="1200" i="1" u="sng" baseline="0">
              <a:solidFill>
                <a:schemeClr val="dk1"/>
              </a:solidFill>
              <a:effectLst/>
              <a:latin typeface="+mn-lt"/>
              <a:ea typeface="+mn-ea"/>
              <a:cs typeface="+mn-cs"/>
            </a:rPr>
            <a:t>generali</a:t>
          </a:r>
          <a:r>
            <a:rPr lang="it-IT" sz="1200" baseline="0">
              <a:solidFill>
                <a:schemeClr val="dk1"/>
              </a:solidFill>
              <a:effectLst/>
              <a:latin typeface="+mn-lt"/>
              <a:ea typeface="+mn-ea"/>
              <a:cs typeface="+mn-cs"/>
            </a:rPr>
            <a:t> e Aree </a:t>
          </a:r>
          <a:r>
            <a:rPr lang="it-IT" sz="1200" i="1" u="sng" baseline="0">
              <a:solidFill>
                <a:schemeClr val="dk1"/>
              </a:solidFill>
              <a:effectLst/>
              <a:latin typeface="+mn-lt"/>
              <a:ea typeface="+mn-ea"/>
              <a:cs typeface="+mn-cs"/>
            </a:rPr>
            <a:t>specifiche</a:t>
          </a:r>
          <a:r>
            <a:rPr lang="it-IT" sz="1200" baseline="0">
              <a:solidFill>
                <a:schemeClr val="dk1"/>
              </a:solidFill>
              <a:effectLst/>
              <a:latin typeface="+mn-lt"/>
              <a:ea typeface="+mn-ea"/>
              <a:cs typeface="+mn-cs"/>
            </a:rPr>
            <a:t> delle Camere di Commercio. Tali Aree sono state elaborate considerando le norme, l'evoluzione dei PNA e alcuni PTPCT delle Camere di Commercio presi come base per elaborare questo kit.</a:t>
          </a:r>
        </a:p>
      </xdr:txBody>
    </xdr:sp>
    <xdr:clientData/>
  </xdr:twoCellAnchor>
  <xdr:twoCellAnchor>
    <xdr:from>
      <xdr:col>0</xdr:col>
      <xdr:colOff>628650</xdr:colOff>
      <xdr:row>2</xdr:row>
      <xdr:rowOff>152505</xdr:rowOff>
    </xdr:from>
    <xdr:to>
      <xdr:col>1</xdr:col>
      <xdr:colOff>152512</xdr:colOff>
      <xdr:row>4</xdr:row>
      <xdr:rowOff>104992</xdr:rowOff>
    </xdr:to>
    <xdr:sp macro="" textlink="">
      <xdr:nvSpPr>
        <xdr:cNvPr id="12" name="Ovale 11">
          <a:extLst>
            <a:ext uri="{FF2B5EF4-FFF2-40B4-BE49-F238E27FC236}">
              <a16:creationId xmlns:a16="http://schemas.microsoft.com/office/drawing/2014/main" id="{21B04B34-534D-4A06-8269-EA0ED39C44B2}"/>
            </a:ext>
          </a:extLst>
        </xdr:cNvPr>
        <xdr:cNvSpPr/>
      </xdr:nvSpPr>
      <xdr:spPr>
        <a:xfrm>
          <a:off x="628650" y="3828034"/>
          <a:ext cx="412862" cy="37084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684415</xdr:colOff>
      <xdr:row>2</xdr:row>
      <xdr:rowOff>146790</xdr:rowOff>
    </xdr:from>
    <xdr:to>
      <xdr:col>1</xdr:col>
      <xdr:colOff>83927</xdr:colOff>
      <xdr:row>4</xdr:row>
      <xdr:rowOff>86948</xdr:rowOff>
    </xdr:to>
    <xdr:sp macro="" textlink="">
      <xdr:nvSpPr>
        <xdr:cNvPr id="13" name="Casella di testo 2">
          <a:extLst>
            <a:ext uri="{FF2B5EF4-FFF2-40B4-BE49-F238E27FC236}">
              <a16:creationId xmlns:a16="http://schemas.microsoft.com/office/drawing/2014/main" id="{DA02AF05-2E95-4DEE-A256-D9569ECF5313}"/>
            </a:ext>
          </a:extLst>
        </xdr:cNvPr>
        <xdr:cNvSpPr txBox="1"/>
      </xdr:nvSpPr>
      <xdr:spPr>
        <a:xfrm>
          <a:off x="684415" y="3822319"/>
          <a:ext cx="288512" cy="35851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1</a:t>
          </a:r>
        </a:p>
      </xdr:txBody>
    </xdr:sp>
    <xdr:clientData/>
  </xdr:twoCellAnchor>
  <xdr:twoCellAnchor editAs="oneCell">
    <xdr:from>
      <xdr:col>4</xdr:col>
      <xdr:colOff>14940</xdr:colOff>
      <xdr:row>3</xdr:row>
      <xdr:rowOff>14869</xdr:rowOff>
    </xdr:from>
    <xdr:to>
      <xdr:col>11</xdr:col>
      <xdr:colOff>200025</xdr:colOff>
      <xdr:row>10</xdr:row>
      <xdr:rowOff>123770</xdr:rowOff>
    </xdr:to>
    <xdr:pic>
      <xdr:nvPicPr>
        <xdr:cNvPr id="17" name="Immagine 16">
          <a:extLst>
            <a:ext uri="{FF2B5EF4-FFF2-40B4-BE49-F238E27FC236}">
              <a16:creationId xmlns:a16="http://schemas.microsoft.com/office/drawing/2014/main" id="{B57E08CE-8581-4719-ADF5-EE494F4EBAE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2029"/>
        <a:stretch/>
      </xdr:blipFill>
      <xdr:spPr bwMode="auto">
        <a:xfrm>
          <a:off x="9489140" y="3894719"/>
          <a:ext cx="5420660" cy="157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881530</xdr:colOff>
      <xdr:row>3</xdr:row>
      <xdr:rowOff>97120</xdr:rowOff>
    </xdr:from>
    <xdr:to>
      <xdr:col>3</xdr:col>
      <xdr:colOff>1554630</xdr:colOff>
      <xdr:row>4</xdr:row>
      <xdr:rowOff>141570</xdr:rowOff>
    </xdr:to>
    <xdr:sp macro="" textlink="">
      <xdr:nvSpPr>
        <xdr:cNvPr id="18" name="Rettangolo 17">
          <a:hlinkClick xmlns:r="http://schemas.openxmlformats.org/officeDocument/2006/relationships" r:id="rId3"/>
          <a:extLst>
            <a:ext uri="{FF2B5EF4-FFF2-40B4-BE49-F238E27FC236}">
              <a16:creationId xmlns:a16="http://schemas.microsoft.com/office/drawing/2014/main" id="{5DC9A3CA-5F24-4762-8DAA-C665B32173AA}"/>
            </a:ext>
          </a:extLst>
        </xdr:cNvPr>
        <xdr:cNvSpPr/>
      </xdr:nvSpPr>
      <xdr:spPr>
        <a:xfrm>
          <a:off x="8165354" y="3981826"/>
          <a:ext cx="673100" cy="25362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1</xdr:col>
      <xdr:colOff>187960</xdr:colOff>
      <xdr:row>11</xdr:row>
      <xdr:rowOff>20625</xdr:rowOff>
    </xdr:from>
    <xdr:to>
      <xdr:col>3</xdr:col>
      <xdr:colOff>836705</xdr:colOff>
      <xdr:row>85</xdr:row>
      <xdr:rowOff>27608</xdr:rowOff>
    </xdr:to>
    <xdr:sp macro="" textlink="">
      <xdr:nvSpPr>
        <xdr:cNvPr id="19" name="Passaggio">
          <a:extLst>
            <a:ext uri="{FF2B5EF4-FFF2-40B4-BE49-F238E27FC236}">
              <a16:creationId xmlns:a16="http://schemas.microsoft.com/office/drawing/2014/main" id="{C1115696-3737-416A-AA8A-213D1DA5AFE5}"/>
            </a:ext>
          </a:extLst>
        </xdr:cNvPr>
        <xdr:cNvSpPr txBox="1"/>
      </xdr:nvSpPr>
      <xdr:spPr>
        <a:xfrm>
          <a:off x="1076960" y="5901277"/>
          <a:ext cx="7053962" cy="13899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(SR) Scheda di analisi e valutazione del rischio</a:t>
          </a:r>
          <a:r>
            <a:rPr lang="it-IT" sz="1400" b="0" i="0">
              <a:solidFill>
                <a:schemeClr val="dk1"/>
              </a:solidFill>
              <a:effectLst/>
              <a:latin typeface="+mn-lt"/>
              <a:ea typeface="+mn-ea"/>
              <a:cs typeface="+mn-cs"/>
            </a:rPr>
            <a:t>: </a:t>
          </a:r>
        </a:p>
        <a:p>
          <a:r>
            <a:rPr lang="it-IT" sz="1200" b="0" i="0">
              <a:solidFill>
                <a:schemeClr val="dk1"/>
              </a:solidFill>
              <a:effectLst/>
              <a:latin typeface="+mn-lt"/>
              <a:ea typeface="+mn-ea"/>
              <a:cs typeface="+mn-cs"/>
            </a:rPr>
            <a:t>Le</a:t>
          </a:r>
          <a:r>
            <a:rPr lang="it-IT" sz="1200" b="0" i="0" baseline="0">
              <a:solidFill>
                <a:schemeClr val="dk1"/>
              </a:solidFill>
              <a:effectLst/>
              <a:latin typeface="+mn-lt"/>
              <a:ea typeface="+mn-ea"/>
              <a:cs typeface="+mn-cs"/>
            </a:rPr>
            <a:t> schede di analisi e valutazione del rischio sono denominate "SR", seguito dalla lettera alfabetica dell'Area a rischio di riferimento.</a:t>
          </a:r>
        </a:p>
        <a:p>
          <a:r>
            <a:rPr lang="it-IT" sz="1200" b="0" i="0" baseline="0">
              <a:solidFill>
                <a:schemeClr val="dk1"/>
              </a:solidFill>
              <a:effectLst/>
              <a:latin typeface="+mn-lt"/>
              <a:ea typeface="+mn-ea"/>
              <a:cs typeface="+mn-cs"/>
            </a:rPr>
            <a:t>Le </a:t>
          </a:r>
          <a:r>
            <a:rPr lang="it-IT" sz="1200" b="1" i="0" baseline="0">
              <a:solidFill>
                <a:schemeClr val="dk1"/>
              </a:solidFill>
              <a:effectLst/>
              <a:latin typeface="+mn-lt"/>
              <a:ea typeface="+mn-ea"/>
              <a:cs typeface="+mn-cs"/>
            </a:rPr>
            <a:t>schede "SR" </a:t>
          </a:r>
          <a:r>
            <a:rPr lang="it-IT" sz="1200" b="0" i="0" baseline="0">
              <a:solidFill>
                <a:schemeClr val="dk1"/>
              </a:solidFill>
              <a:effectLst/>
              <a:latin typeface="+mn-lt"/>
              <a:ea typeface="+mn-ea"/>
              <a:cs typeface="+mn-cs"/>
            </a:rPr>
            <a:t>contengono una prima parte di anagrafica, che permette di identificare subito, all'interno dell'Area di riferimento, il/i processo/i oggetto di analisi, evidenziando anche ai fini di una stampa complessiva e aggregrata (prima della stampa analitica) il processo, il relativo responsabile, il valore e il grado di rischio, nonché la motivazione della valutazione. Con carattere di colore rosso si identificherà il livello al quale verrà fatta l'analisi del rischio (es. se si ritiene opportuno approfondire una fase specifica, il nome di tale fase sarà in rosso, nella scheda).</a:t>
          </a:r>
        </a:p>
        <a:p>
          <a:r>
            <a:rPr lang="it-IT" sz="1200" b="0" i="0" baseline="0">
              <a:solidFill>
                <a:schemeClr val="dk1"/>
              </a:solidFill>
              <a:effectLst/>
              <a:latin typeface="+mn-lt"/>
              <a:ea typeface="+mn-ea"/>
              <a:cs typeface="+mn-cs"/>
            </a:rPr>
            <a:t>Per affrontare l'analisi di ciascuno dei processi/fasi/attività ritenuti opportuni, occorre cliccare sul segno "+" che apre le righe raggruppate del foglio in corrispondenza di ciascun processo, per esempio, per affrontare l'analisi del processo n.2, occorre cliccare sul segno "+" a fianco della riga 55 del foglio SR (così vale per tutti i fogli SR). </a:t>
          </a:r>
        </a:p>
        <a:p>
          <a:r>
            <a:rPr lang="it-IT" sz="1200" b="0" i="0" baseline="0">
              <a:solidFill>
                <a:schemeClr val="dk1"/>
              </a:solidFill>
              <a:effectLst/>
              <a:latin typeface="+mn-lt"/>
              <a:ea typeface="+mn-ea"/>
              <a:cs typeface="+mn-cs"/>
            </a:rPr>
            <a:t>Se si vuole approfondire l'analisi del rischio in fasi e attività, occorre cliccare sul segno "+" sopra la </a:t>
          </a:r>
          <a:r>
            <a:rPr lang="it-IT" sz="1200" b="0" i="0" u="sng" baseline="0">
              <a:solidFill>
                <a:schemeClr val="dk1"/>
              </a:solidFill>
              <a:effectLst/>
              <a:latin typeface="+mn-lt"/>
              <a:ea typeface="+mn-ea"/>
              <a:cs typeface="+mn-cs"/>
            </a:rPr>
            <a:t>colonna E</a:t>
          </a:r>
          <a:r>
            <a:rPr lang="it-IT" sz="1200" b="0" i="0" baseline="0">
              <a:solidFill>
                <a:schemeClr val="dk1"/>
              </a:solidFill>
              <a:effectLst/>
              <a:latin typeface="+mn-lt"/>
              <a:ea typeface="+mn-ea"/>
              <a:cs typeface="+mn-cs"/>
            </a:rPr>
            <a:t>, che farà aprire due colonne per l'inserimento delle fasi e delle attività di processo (si tratta di uno spazio nel quale descrivere per esempio il </a:t>
          </a:r>
          <a:r>
            <a:rPr lang="it-IT" sz="1200" b="0" i="0" u="sng" baseline="0">
              <a:solidFill>
                <a:schemeClr val="dk1"/>
              </a:solidFill>
              <a:effectLst/>
              <a:latin typeface="+mn-lt"/>
              <a:ea typeface="+mn-ea"/>
              <a:cs typeface="+mn-cs"/>
            </a:rPr>
            <a:t>dettaglio di alcune tipologie di provvedimenti/attività procedimentali </a:t>
          </a:r>
          <a:r>
            <a:rPr lang="it-IT" sz="1200" b="0" i="0" baseline="0">
              <a:solidFill>
                <a:schemeClr val="dk1"/>
              </a:solidFill>
              <a:effectLst/>
              <a:latin typeface="+mn-lt"/>
              <a:ea typeface="+mn-ea"/>
              <a:cs typeface="+mn-cs"/>
            </a:rPr>
            <a:t>da ricondurre al singolo processo analizzato). </a:t>
          </a:r>
        </a:p>
        <a:p>
          <a:r>
            <a:rPr lang="it-IT" sz="1200" b="0" i="0" baseline="0">
              <a:solidFill>
                <a:schemeClr val="dk1"/>
              </a:solidFill>
              <a:effectLst/>
              <a:latin typeface="+mn-lt"/>
              <a:ea typeface="+mn-ea"/>
              <a:cs typeface="+mn-cs"/>
            </a:rPr>
            <a:t>Se si vuole valorizzare il rischio non solo del processo, ma anche delle sue fasi e/o delle sue attività, occorre cliccare sul segno "+" sopra la </a:t>
          </a:r>
          <a:r>
            <a:rPr lang="it-IT" sz="1200" b="0" i="0" u="sng" baseline="0">
              <a:solidFill>
                <a:schemeClr val="dk1"/>
              </a:solidFill>
              <a:effectLst/>
              <a:latin typeface="+mn-lt"/>
              <a:ea typeface="+mn-ea"/>
              <a:cs typeface="+mn-cs"/>
            </a:rPr>
            <a:t>colonna H</a:t>
          </a:r>
          <a:r>
            <a:rPr lang="it-IT" sz="1200" b="0" i="0" baseline="0">
              <a:solidFill>
                <a:schemeClr val="dk1"/>
              </a:solidFill>
              <a:effectLst/>
              <a:latin typeface="+mn-lt"/>
              <a:ea typeface="+mn-ea"/>
              <a:cs typeface="+mn-cs"/>
            </a:rPr>
            <a:t>, che farà aprire una ulteriore colonna dedicata alla visualizzazione del rischio di fase/attività (Grado di rischio). Questa colonna è legata alla parte di scheda utilizzata per la valutazione del rischio, descritta più avanti.</a:t>
          </a:r>
        </a:p>
        <a:p>
          <a:r>
            <a:rPr lang="it-IT" sz="1200" b="0" i="0" baseline="0">
              <a:solidFill>
                <a:schemeClr val="dk1"/>
              </a:solidFill>
              <a:effectLst/>
              <a:latin typeface="+mn-lt"/>
              <a:ea typeface="+mn-ea"/>
              <a:cs typeface="+mn-cs"/>
            </a:rPr>
            <a:t>Per ogni processo/fase/attività è poi possibile selezionare uno o più rischi, relativi fattori abilitanti, obiettivi di riduzione del rischio (da richiamare nei documenti di pianificazione e programmazione), </a:t>
          </a:r>
          <a:r>
            <a:rPr lang="it-IT" sz="1200" b="1" i="0" baseline="0">
              <a:solidFill>
                <a:schemeClr val="dk1"/>
              </a:solidFill>
              <a:effectLst/>
              <a:latin typeface="+mn-lt"/>
              <a:ea typeface="+mn-ea"/>
              <a:cs typeface="+mn-cs"/>
            </a:rPr>
            <a:t>misure specifiche </a:t>
          </a:r>
          <a:r>
            <a:rPr lang="it-IT" sz="1200" b="0" i="0" baseline="0">
              <a:solidFill>
                <a:schemeClr val="dk1"/>
              </a:solidFill>
              <a:effectLst/>
              <a:latin typeface="+mn-lt"/>
              <a:ea typeface="+mn-ea"/>
              <a:cs typeface="+mn-cs"/>
            </a:rPr>
            <a:t>(di carattere obbligatorio o ulteriore), nonché famiglie di misure. Gli elenchi di tale misure sono personalizzabili e tengono già conto degli inserimenti fatti dalle Camere. </a:t>
          </a:r>
        </a:p>
        <a:p>
          <a:r>
            <a:rPr lang="it-IT" sz="1200" b="0" i="0" baseline="0">
              <a:solidFill>
                <a:schemeClr val="dk1"/>
              </a:solidFill>
              <a:effectLst/>
              <a:latin typeface="+mn-lt"/>
              <a:ea typeface="+mn-ea"/>
              <a:cs typeface="+mn-cs"/>
            </a:rPr>
            <a:t>La specifica famiglia di riferimento delle misure permette di attivare un contatore all'interno della singola Area che alimenta un grafico nascosto da un raggruppamento di righe in alto nei singoli fogli "SR", alla riga n.13. Tale contatore permette di sapere in tempo reale quante misure di un determinato tipo sono state adottate in ciascuna Area, agevolando anche l'immissione dei dati richiesti da ANAC nella piattaforma di caricamento dei PTPCT resa disponibile a Luglio 2019.</a:t>
          </a:r>
        </a:p>
        <a:p>
          <a:r>
            <a:rPr lang="it-IT" sz="1200" b="0" i="0" baseline="0">
              <a:solidFill>
                <a:schemeClr val="dk1"/>
              </a:solidFill>
              <a:effectLst/>
              <a:latin typeface="+mn-lt"/>
              <a:ea typeface="+mn-ea"/>
              <a:cs typeface="+mn-cs"/>
            </a:rPr>
            <a:t>AFFINCHE' OGNI MENU' A TENDINA nei fogli "SR" PERMETTA DI "PESCARE" L'INFORMAZIONE CORRETTA, OCCORRE PRIMA VERIFICARE CHE QUEST'ULTIMA SIA STATA INSERITA NEL FOGLIO "db" CHE LA DEVE CONTENERE.</a:t>
          </a:r>
        </a:p>
        <a:p>
          <a:r>
            <a:rPr lang="en-US" sz="1200" b="0">
              <a:solidFill>
                <a:schemeClr val="tx1">
                  <a:lumMod val="75000"/>
                  <a:lumOff val="25000"/>
                </a:schemeClr>
              </a:solidFill>
              <a:effectLst/>
              <a:latin typeface="+mn-lt"/>
              <a:ea typeface="Segoe UI" pitchFamily="34" charset="0"/>
              <a:cs typeface="Segoe UI" panose="020B0502040204020203" pitchFamily="34" charset="0"/>
            </a:rPr>
            <a:t>Ogni misura ha poi un indicatore che ne permette il</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monitoraggio, un target di riferimento (valore atteso in corrispondenza del raggiungimento dell'attuazione completa della misura) e un tempo entro il quale ci si aspetta che tale misura sia messa in atto (se già in atto e applicata in ogni caso, basta mettere "continua"). Infine, a ogni misura è possibile associare un responsabile specifico, se diverso dal responsabile di processo.</a:t>
          </a:r>
        </a:p>
        <a:p>
          <a:endParaRPr lang="en-US" sz="1200" b="0" baseline="0">
            <a:solidFill>
              <a:schemeClr val="tx1">
                <a:lumMod val="75000"/>
                <a:lumOff val="25000"/>
              </a:schemeClr>
            </a:solidFill>
            <a:effectLst/>
            <a:latin typeface="+mn-lt"/>
            <a:ea typeface="Segoe UI" pitchFamily="34" charset="0"/>
            <a:cs typeface="Segoe UI" panose="020B0502040204020203" pitchFamily="34" charset="0"/>
          </a:endParaRPr>
        </a:p>
        <a:p>
          <a:endParaRPr lang="en-US" sz="1200" b="0" baseline="0">
            <a:solidFill>
              <a:schemeClr val="tx1">
                <a:lumMod val="75000"/>
                <a:lumOff val="25000"/>
              </a:schemeClr>
            </a:solidFill>
            <a:effectLst/>
            <a:latin typeface="+mn-lt"/>
            <a:ea typeface="Segoe UI" pitchFamily="34" charset="0"/>
            <a:cs typeface="Segoe UI" panose="020B0502040204020203" pitchFamily="34" charset="0"/>
          </a:endParaRP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OGNI FOGLIO "SR" E' PREDISPOSTO PER ARTICOLARE FINO A 20 ANALISI DI PROCESSO E RELATIVE VALUTAZIONI (articolate in fasi / attività).</a:t>
          </a:r>
        </a:p>
        <a:p>
          <a:endParaRPr lang="en-US" sz="1200" b="0" baseline="0">
            <a:solidFill>
              <a:schemeClr val="tx1">
                <a:lumMod val="75000"/>
                <a:lumOff val="25000"/>
              </a:schemeClr>
            </a:solidFill>
            <a:effectLst/>
            <a:latin typeface="+mn-lt"/>
            <a:ea typeface="Segoe UI" pitchFamily="34" charset="0"/>
            <a:cs typeface="Segoe UI" panose="020B0502040204020203" pitchFamily="34" charset="0"/>
          </a:endParaRPr>
        </a:p>
        <a:p>
          <a:endParaRPr lang="en-US" sz="1200" b="0" baseline="0">
            <a:solidFill>
              <a:schemeClr val="tx1">
                <a:lumMod val="75000"/>
                <a:lumOff val="25000"/>
              </a:schemeClr>
            </a:solidFill>
            <a:effectLst/>
            <a:latin typeface="+mn-lt"/>
            <a:ea typeface="Segoe UI" pitchFamily="34" charset="0"/>
            <a:cs typeface="Segoe UI" panose="020B0502040204020203" pitchFamily="34" charset="0"/>
          </a:endParaRP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Cliccando il segno "+" nella colonna W, si apre la parte di foglio dedicata alla </a:t>
          </a:r>
          <a:r>
            <a:rPr lang="en-US" sz="1200" b="1" baseline="0">
              <a:solidFill>
                <a:schemeClr val="tx1">
                  <a:lumMod val="75000"/>
                  <a:lumOff val="25000"/>
                </a:schemeClr>
              </a:solidFill>
              <a:effectLst/>
              <a:latin typeface="+mn-lt"/>
              <a:ea typeface="Segoe UI" pitchFamily="34" charset="0"/>
              <a:cs typeface="Segoe UI" panose="020B0502040204020203" pitchFamily="34" charset="0"/>
            </a:rPr>
            <a:t>valutazione del rischio</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Questa parte, al contrario della precedente, non va stampata e pubblicata, ma rimane agli atti, in questo sistema per tener traccia delle valutazioni compiute di periodo in periodo per aggiornare il PTPCT.</a:t>
          </a: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In questo file la valutazione è improntata al metodo esclusivamente qualitativo indicato come preferibile da ANAC nel PNA 2019 e utilizzato da ANAC stessa nel proprio PTPCT 2020-2022 come metodo. Le scale di giudizio sono personalizzabili e l'esperienza sul campo ha portato all'indicazione di 4 valutazioni: basso; medio; medio-alto; alto.</a:t>
          </a: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E' possibile fare la valutazione sia sul processo in generale, sia sulle singole fasi/attività, posizionandosi nella riga corrispondente e inserendo i valori di probabilità e impatto.</a:t>
          </a:r>
        </a:p>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Le celle in giallo contengono elenchi a discesa contenenti i valori ammissibili. Se si immettono i valori</a:t>
          </a:r>
          <a:r>
            <a:rPr lang="it-IT" sz="1200" baseline="0">
              <a:solidFill>
                <a:schemeClr val="dk1"/>
              </a:solidFill>
              <a:effectLst/>
              <a:latin typeface="+mn-lt"/>
              <a:ea typeface="+mn-ea"/>
              <a:cs typeface="+mn-cs"/>
            </a:rPr>
            <a:t> delle fasi (es. Alto, Medio-Alto, Medio, Basso) e si passa, dunque, al livello di analisi sottostante al processo, il valore di rischio del processo sarà uguale al valore della fase con il rischio più elevato, indipendentemente dal fatto che il processo fosse stato valutato a rischio più basso di una sua fase (ciò, oltre che corretto dal punto di vista metodologico, è anche auspicato dalle indicazioni di ANAC nell'allegato 1 al PNA 2019).</a:t>
          </a:r>
          <a:endParaRPr lang="it-IT" sz="1200">
            <a:effectLst/>
          </a:endParaRP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I calcoli, una volta immessi i valori, avvengono in automatico e riportano i valori di rischi a delle fasce predeterminate, ma personalizzabili. Il foglio al quale tutti gli altri fanno riferimento per le fasce di rischio si chiama "</a:t>
          </a:r>
          <a:r>
            <a:rPr lang="en-US" sz="1200" b="1" baseline="0">
              <a:solidFill>
                <a:schemeClr val="tx1">
                  <a:lumMod val="75000"/>
                  <a:lumOff val="25000"/>
                </a:schemeClr>
              </a:solidFill>
              <a:effectLst/>
              <a:latin typeface="+mn-lt"/>
              <a:ea typeface="Segoe UI" pitchFamily="34" charset="0"/>
              <a:cs typeface="Segoe UI" panose="020B0502040204020203" pitchFamily="34" charset="0"/>
            </a:rPr>
            <a:t>db fasce di rischio</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Ogni cambio in questo foglio influenza tutti gli altri. </a:t>
          </a: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Per venire incontro alle richieste di ANAC nel nuovo PNA 2019, si è optato per aggiungere alla valutazione mediante tali items, anche una </a:t>
          </a:r>
          <a:r>
            <a:rPr lang="en-US" sz="1200" b="1" baseline="0">
              <a:solidFill>
                <a:schemeClr val="tx1">
                  <a:lumMod val="75000"/>
                  <a:lumOff val="25000"/>
                </a:schemeClr>
              </a:solidFill>
              <a:effectLst/>
              <a:latin typeface="+mn-lt"/>
              <a:ea typeface="Segoe UI" pitchFamily="34" charset="0"/>
              <a:cs typeface="Segoe UI" panose="020B0502040204020203" pitchFamily="34" charset="0"/>
            </a:rPr>
            <a:t>motivazione della valutazione</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a:t>
          </a: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Affinché la motivazione sia solida, occorre prendere in considerazione l'analisi dell'ambiente esterno e interno, le caratteristiche del processo che si sta analizzando, nonché i fattori abilitanti.</a:t>
          </a:r>
        </a:p>
        <a:p>
          <a:endParaRPr lang="en-US" sz="1200" b="0" baseline="0">
            <a:solidFill>
              <a:schemeClr val="tx1">
                <a:lumMod val="75000"/>
                <a:lumOff val="25000"/>
              </a:schemeClr>
            </a:solidFill>
            <a:effectLst/>
            <a:latin typeface="+mn-lt"/>
            <a:ea typeface="Segoe UI" pitchFamily="34" charset="0"/>
            <a:cs typeface="Segoe UI" panose="020B0502040204020203" pitchFamily="34" charset="0"/>
          </a:endParaRP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Le </a:t>
          </a:r>
          <a:r>
            <a:rPr lang="en-US" sz="1200" b="1" baseline="0">
              <a:solidFill>
                <a:schemeClr val="tx1">
                  <a:lumMod val="75000"/>
                  <a:lumOff val="25000"/>
                </a:schemeClr>
              </a:solidFill>
              <a:effectLst/>
              <a:latin typeface="+mn-lt"/>
              <a:ea typeface="Segoe UI" pitchFamily="34" charset="0"/>
              <a:cs typeface="Segoe UI" panose="020B0502040204020203" pitchFamily="34" charset="0"/>
            </a:rPr>
            <a:t>misure generali </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sono raccolte in uno specifico elenco/tabella di riferimento, in quanto la caratteristica di trasversalità rispetto all'organizzazione nel suo complesso porta tali misure ad essere analizzate una sola volta al di fuori dell'analisi di ciascuna Area a rischio. Tale elenco è stato inserito nel file di word a corredo di questo KIT, come specifico capitolo a parte per trattare l'argomento.</a:t>
          </a:r>
          <a:endParaRPr lang="en-US" sz="1200" b="0">
            <a:solidFill>
              <a:schemeClr val="tx1">
                <a:lumMod val="75000"/>
                <a:lumOff val="25000"/>
              </a:schemeClr>
            </a:solidFill>
            <a:effectLst/>
            <a:latin typeface="+mn-lt"/>
            <a:ea typeface="Segoe UI" pitchFamily="34" charset="0"/>
            <a:cs typeface="Segoe UI" panose="020B0502040204020203" pitchFamily="34" charset="0"/>
          </a:endParaRPr>
        </a:p>
      </xdr:txBody>
    </xdr:sp>
    <xdr:clientData/>
  </xdr:twoCellAnchor>
  <xdr:twoCellAnchor>
    <xdr:from>
      <xdr:col>0</xdr:col>
      <xdr:colOff>628650</xdr:colOff>
      <xdr:row>10</xdr:row>
      <xdr:rowOff>192862</xdr:rowOff>
    </xdr:from>
    <xdr:to>
      <xdr:col>1</xdr:col>
      <xdr:colOff>152512</xdr:colOff>
      <xdr:row>12</xdr:row>
      <xdr:rowOff>145349</xdr:rowOff>
    </xdr:to>
    <xdr:sp macro="" textlink="">
      <xdr:nvSpPr>
        <xdr:cNvPr id="20" name="Ovale 19">
          <a:extLst>
            <a:ext uri="{FF2B5EF4-FFF2-40B4-BE49-F238E27FC236}">
              <a16:creationId xmlns:a16="http://schemas.microsoft.com/office/drawing/2014/main" id="{9C5F7E31-07C1-4AB7-B852-6DA681145714}"/>
            </a:ext>
          </a:extLst>
        </xdr:cNvPr>
        <xdr:cNvSpPr/>
      </xdr:nvSpPr>
      <xdr:spPr>
        <a:xfrm>
          <a:off x="628650" y="5539562"/>
          <a:ext cx="412862" cy="371587"/>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684415</xdr:colOff>
      <xdr:row>10</xdr:row>
      <xdr:rowOff>187147</xdr:rowOff>
    </xdr:from>
    <xdr:to>
      <xdr:col>1</xdr:col>
      <xdr:colOff>83927</xdr:colOff>
      <xdr:row>12</xdr:row>
      <xdr:rowOff>127305</xdr:rowOff>
    </xdr:to>
    <xdr:sp macro="" textlink="">
      <xdr:nvSpPr>
        <xdr:cNvPr id="21" name="Casella di testo 2">
          <a:extLst>
            <a:ext uri="{FF2B5EF4-FFF2-40B4-BE49-F238E27FC236}">
              <a16:creationId xmlns:a16="http://schemas.microsoft.com/office/drawing/2014/main" id="{FF319155-F054-4E25-B4AB-F5CC56015A5A}"/>
            </a:ext>
          </a:extLst>
        </xdr:cNvPr>
        <xdr:cNvSpPr txBox="1"/>
      </xdr:nvSpPr>
      <xdr:spPr>
        <a:xfrm>
          <a:off x="684415" y="5533847"/>
          <a:ext cx="288512" cy="35925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2</a:t>
          </a:r>
        </a:p>
      </xdr:txBody>
    </xdr:sp>
    <xdr:clientData/>
  </xdr:twoCellAnchor>
  <xdr:twoCellAnchor editAs="oneCell">
    <xdr:from>
      <xdr:col>4</xdr:col>
      <xdr:colOff>25400</xdr:colOff>
      <xdr:row>4</xdr:row>
      <xdr:rowOff>196850</xdr:rowOff>
    </xdr:from>
    <xdr:to>
      <xdr:col>12</xdr:col>
      <xdr:colOff>476250</xdr:colOff>
      <xdr:row>18</xdr:row>
      <xdr:rowOff>0</xdr:rowOff>
    </xdr:to>
    <xdr:sp macro="" textlink="">
      <xdr:nvSpPr>
        <xdr:cNvPr id="22" name="AutoShape 3">
          <a:extLst>
            <a:ext uri="{FF2B5EF4-FFF2-40B4-BE49-F238E27FC236}">
              <a16:creationId xmlns:a16="http://schemas.microsoft.com/office/drawing/2014/main" id="{F654119C-9D3D-453B-85B4-C4DCBD2E3C11}"/>
            </a:ext>
          </a:extLst>
        </xdr:cNvPr>
        <xdr:cNvSpPr>
          <a:spLocks noChangeAspect="1" noChangeArrowheads="1"/>
        </xdr:cNvSpPr>
      </xdr:nvSpPr>
      <xdr:spPr bwMode="auto">
        <a:xfrm>
          <a:off x="9499600" y="4286250"/>
          <a:ext cx="6699250" cy="2584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887880</xdr:colOff>
      <xdr:row>16</xdr:row>
      <xdr:rowOff>166970</xdr:rowOff>
    </xdr:from>
    <xdr:to>
      <xdr:col>3</xdr:col>
      <xdr:colOff>1560980</xdr:colOff>
      <xdr:row>18</xdr:row>
      <xdr:rowOff>52670</xdr:rowOff>
    </xdr:to>
    <xdr:sp macro="" textlink="">
      <xdr:nvSpPr>
        <xdr:cNvPr id="23" name="Rettangolo 22">
          <a:hlinkClick xmlns:r="http://schemas.openxmlformats.org/officeDocument/2006/relationships" r:id="rId4"/>
          <a:extLst>
            <a:ext uri="{FF2B5EF4-FFF2-40B4-BE49-F238E27FC236}">
              <a16:creationId xmlns:a16="http://schemas.microsoft.com/office/drawing/2014/main" id="{CE6650EF-AF6D-434E-931E-08B1BFED408C}"/>
            </a:ext>
          </a:extLst>
        </xdr:cNvPr>
        <xdr:cNvSpPr/>
      </xdr:nvSpPr>
      <xdr:spPr>
        <a:xfrm>
          <a:off x="8177680" y="6669370"/>
          <a:ext cx="673100" cy="254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3</xdr:col>
      <xdr:colOff>2152650</xdr:colOff>
      <xdr:row>30</xdr:row>
      <xdr:rowOff>95250</xdr:rowOff>
    </xdr:from>
    <xdr:to>
      <xdr:col>5</xdr:col>
      <xdr:colOff>558800</xdr:colOff>
      <xdr:row>49</xdr:row>
      <xdr:rowOff>133350</xdr:rowOff>
    </xdr:to>
    <xdr:sp macro="" textlink="">
      <xdr:nvSpPr>
        <xdr:cNvPr id="24" name="Callout: linea 23">
          <a:extLst>
            <a:ext uri="{FF2B5EF4-FFF2-40B4-BE49-F238E27FC236}">
              <a16:creationId xmlns:a16="http://schemas.microsoft.com/office/drawing/2014/main" id="{DF7963F9-9A5A-481D-9A65-31C582135863}"/>
            </a:ext>
          </a:extLst>
        </xdr:cNvPr>
        <xdr:cNvSpPr/>
      </xdr:nvSpPr>
      <xdr:spPr>
        <a:xfrm>
          <a:off x="9436474" y="9575426"/>
          <a:ext cx="1263650" cy="3713630"/>
        </a:xfrm>
        <a:prstGeom prst="borderCallout1">
          <a:avLst>
            <a:gd name="adj1" fmla="val -5338"/>
            <a:gd name="adj2" fmla="val 36991"/>
            <a:gd name="adj3" fmla="val -45482"/>
            <a:gd name="adj4" fmla="val 99962"/>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pesca dal foglio:</a:t>
          </a:r>
          <a:r>
            <a:rPr lang="it-IT" sz="1100" i="1" baseline="0"/>
            <a:t> "db rischi"</a:t>
          </a:r>
        </a:p>
        <a:p>
          <a:pPr algn="l"/>
          <a:r>
            <a:rPr lang="it-IT" sz="1100" i="1" baseline="0"/>
            <a:t>In tale foglio i rischi sono articolati per Aree e in ciascuna colonna è possibile aggiungere ulteriori rischi in fondo a quelli che già vi si trovano. In tale modo, la tendina pescherà direttamente le modifiche/aggiunte al db</a:t>
          </a:r>
        </a:p>
        <a:p>
          <a:pPr algn="l"/>
          <a:r>
            <a:rPr lang="it-IT" sz="1100" i="1" baseline="0"/>
            <a:t>IL FOGLIO db rischi COSTITUISCE IL REGISTRO DEI RISCHI</a:t>
          </a:r>
          <a:endParaRPr lang="it-IT" sz="1100" i="1"/>
        </a:p>
      </xdr:txBody>
    </xdr:sp>
    <xdr:clientData/>
  </xdr:twoCellAnchor>
  <xdr:twoCellAnchor>
    <xdr:from>
      <xdr:col>5</xdr:col>
      <xdr:colOff>666750</xdr:colOff>
      <xdr:row>30</xdr:row>
      <xdr:rowOff>95250</xdr:rowOff>
    </xdr:from>
    <xdr:to>
      <xdr:col>7</xdr:col>
      <xdr:colOff>200025</xdr:colOff>
      <xdr:row>49</xdr:row>
      <xdr:rowOff>133350</xdr:rowOff>
    </xdr:to>
    <xdr:sp macro="" textlink="">
      <xdr:nvSpPr>
        <xdr:cNvPr id="26" name="Callout: linea 25">
          <a:extLst>
            <a:ext uri="{FF2B5EF4-FFF2-40B4-BE49-F238E27FC236}">
              <a16:creationId xmlns:a16="http://schemas.microsoft.com/office/drawing/2014/main" id="{1F97D7F1-B3EA-40BC-82F8-E0F9F6E0AC8C}"/>
            </a:ext>
          </a:extLst>
        </xdr:cNvPr>
        <xdr:cNvSpPr/>
      </xdr:nvSpPr>
      <xdr:spPr>
        <a:xfrm>
          <a:off x="10810875" y="9534525"/>
          <a:ext cx="1266825" cy="3705225"/>
        </a:xfrm>
        <a:prstGeom prst="borderCallout1">
          <a:avLst>
            <a:gd name="adj1" fmla="val -5338"/>
            <a:gd name="adj2" fmla="val 36991"/>
            <a:gd name="adj3" fmla="val -49103"/>
            <a:gd name="adj4" fmla="val 54824"/>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pesca dal foglio:</a:t>
          </a:r>
          <a:r>
            <a:rPr lang="it-IT" sz="1100" i="1" baseline="0"/>
            <a:t> "db fattori abilitanti".</a:t>
          </a:r>
        </a:p>
        <a:p>
          <a:pPr algn="l"/>
          <a:r>
            <a:rPr lang="it-IT" sz="1100" i="1" baseline="0"/>
            <a:t>E' possibile aggiungere ulteriori fattori o modificare quelli esistenti. Il menù a tendina pescherà le relative modifiche una volta inserite nel "db fattori abilitanti"</a:t>
          </a:r>
          <a:endParaRPr lang="it-IT" sz="1100" i="1"/>
        </a:p>
      </xdr:txBody>
    </xdr:sp>
    <xdr:clientData/>
  </xdr:twoCellAnchor>
  <xdr:twoCellAnchor>
    <xdr:from>
      <xdr:col>7</xdr:col>
      <xdr:colOff>314325</xdr:colOff>
      <xdr:row>30</xdr:row>
      <xdr:rowOff>85725</xdr:rowOff>
    </xdr:from>
    <xdr:to>
      <xdr:col>9</xdr:col>
      <xdr:colOff>600075</xdr:colOff>
      <xdr:row>49</xdr:row>
      <xdr:rowOff>123825</xdr:rowOff>
    </xdr:to>
    <xdr:sp macro="" textlink="">
      <xdr:nvSpPr>
        <xdr:cNvPr id="27" name="Callout: linea 26">
          <a:extLst>
            <a:ext uri="{FF2B5EF4-FFF2-40B4-BE49-F238E27FC236}">
              <a16:creationId xmlns:a16="http://schemas.microsoft.com/office/drawing/2014/main" id="{2994F9FE-8D30-4FBC-A530-D410CD472B11}"/>
            </a:ext>
          </a:extLst>
        </xdr:cNvPr>
        <xdr:cNvSpPr/>
      </xdr:nvSpPr>
      <xdr:spPr>
        <a:xfrm>
          <a:off x="12192000" y="9525000"/>
          <a:ext cx="1266825" cy="3705225"/>
        </a:xfrm>
        <a:prstGeom prst="borderCallout1">
          <a:avLst>
            <a:gd name="adj1" fmla="val -5338"/>
            <a:gd name="adj2" fmla="val 36991"/>
            <a:gd name="adj3" fmla="val -49626"/>
            <a:gd name="adj4" fmla="val 2827"/>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pesca dal foglio:</a:t>
          </a:r>
          <a:r>
            <a:rPr lang="it-IT" sz="1100" i="1" baseline="0"/>
            <a:t> "db obiettivi".</a:t>
          </a:r>
        </a:p>
        <a:p>
          <a:pPr algn="l"/>
          <a:r>
            <a:rPr lang="it-IT" sz="1100" i="1" baseline="0"/>
            <a:t>E' possibile aggiungere ulteriori obiettivi o modificare quelli esistenti. Il menù a tendina pescherà le relative modifiche una volta inserite nel "db obiettivi"</a:t>
          </a:r>
          <a:endParaRPr lang="it-IT" sz="1100" i="1"/>
        </a:p>
      </xdr:txBody>
    </xdr:sp>
    <xdr:clientData/>
  </xdr:twoCellAnchor>
  <xdr:twoCellAnchor>
    <xdr:from>
      <xdr:col>9</xdr:col>
      <xdr:colOff>723900</xdr:colOff>
      <xdr:row>30</xdr:row>
      <xdr:rowOff>85725</xdr:rowOff>
    </xdr:from>
    <xdr:to>
      <xdr:col>11</xdr:col>
      <xdr:colOff>123825</xdr:colOff>
      <xdr:row>50</xdr:row>
      <xdr:rowOff>85725</xdr:rowOff>
    </xdr:to>
    <xdr:sp macro="" textlink="">
      <xdr:nvSpPr>
        <xdr:cNvPr id="28" name="Callout: linea 27">
          <a:extLst>
            <a:ext uri="{FF2B5EF4-FFF2-40B4-BE49-F238E27FC236}">
              <a16:creationId xmlns:a16="http://schemas.microsoft.com/office/drawing/2014/main" id="{419BEA9D-FA85-4C72-B979-BC22597F88DF}"/>
            </a:ext>
          </a:extLst>
        </xdr:cNvPr>
        <xdr:cNvSpPr/>
      </xdr:nvSpPr>
      <xdr:spPr>
        <a:xfrm>
          <a:off x="13582650" y="9525000"/>
          <a:ext cx="1257300" cy="3848100"/>
        </a:xfrm>
        <a:prstGeom prst="borderCallout1">
          <a:avLst>
            <a:gd name="adj1" fmla="val -5338"/>
            <a:gd name="adj2" fmla="val 36991"/>
            <a:gd name="adj3" fmla="val -45498"/>
            <a:gd name="adj4" fmla="val -26740"/>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pesca dal foglio:</a:t>
          </a:r>
          <a:r>
            <a:rPr lang="it-IT" sz="1100" i="1" baseline="0"/>
            <a:t> "db misure specifiche".</a:t>
          </a:r>
        </a:p>
        <a:p>
          <a:pPr algn="l"/>
          <a:r>
            <a:rPr lang="it-IT" sz="1100" i="1" baseline="0"/>
            <a:t>In tale foglio le msiure spcifiche sono articolate per Area di rischio e in ciascuna colonna è possibile aggiungere ulteriori misure specifiche in fondo rispetto a qulle che già si trovano nelle singole colonne. </a:t>
          </a:r>
        </a:p>
        <a:p>
          <a:pPr algn="l"/>
          <a:r>
            <a:rPr lang="it-IT" sz="1100" i="1" baseline="0"/>
            <a:t>Il menù a tendina pescherà le relative modifiche una volta inserite nel "db misure specifiche"</a:t>
          </a:r>
          <a:endParaRPr lang="it-IT" sz="1100" i="1"/>
        </a:p>
      </xdr:txBody>
    </xdr:sp>
    <xdr:clientData/>
  </xdr:twoCellAnchor>
  <xdr:twoCellAnchor>
    <xdr:from>
      <xdr:col>11</xdr:col>
      <xdr:colOff>238953</xdr:colOff>
      <xdr:row>30</xdr:row>
      <xdr:rowOff>76476</xdr:rowOff>
    </xdr:from>
    <xdr:to>
      <xdr:col>12</xdr:col>
      <xdr:colOff>486051</xdr:colOff>
      <xdr:row>50</xdr:row>
      <xdr:rowOff>95250</xdr:rowOff>
    </xdr:to>
    <xdr:sp macro="" textlink="">
      <xdr:nvSpPr>
        <xdr:cNvPr id="29" name="Callout: linea 28">
          <a:extLst>
            <a:ext uri="{FF2B5EF4-FFF2-40B4-BE49-F238E27FC236}">
              <a16:creationId xmlns:a16="http://schemas.microsoft.com/office/drawing/2014/main" id="{4E83F666-01FF-453D-BFEC-B125BD22C500}"/>
            </a:ext>
          </a:extLst>
        </xdr:cNvPr>
        <xdr:cNvSpPr/>
      </xdr:nvSpPr>
      <xdr:spPr>
        <a:xfrm>
          <a:off x="14955078" y="9515751"/>
          <a:ext cx="1256748" cy="3866874"/>
        </a:xfrm>
        <a:prstGeom prst="borderCallout1">
          <a:avLst>
            <a:gd name="adj1" fmla="val -5338"/>
            <a:gd name="adj2" fmla="val 36991"/>
            <a:gd name="adj3" fmla="val -43892"/>
            <a:gd name="adj4" fmla="val -74325"/>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a:t>
          </a:r>
        </a:p>
        <a:p>
          <a:pPr algn="l"/>
          <a:r>
            <a:rPr lang="it-IT" sz="1100" i="1"/>
            <a:t>è</a:t>
          </a:r>
          <a:r>
            <a:rPr lang="it-IT" sz="1100" i="1" baseline="0"/>
            <a:t> collegato a un semplice elenco di tipo binario (O / U) e serve a classificare la singola misura specifica come obbligatoria (ovvero la cui applicazione è prevista da leggi, regolamenti, etc.) o ulteriore (es. misure di carattere organizzativo)</a:t>
          </a:r>
          <a:endParaRPr lang="it-IT" sz="1100" i="1"/>
        </a:p>
      </xdr:txBody>
    </xdr:sp>
    <xdr:clientData/>
  </xdr:twoCellAnchor>
  <xdr:twoCellAnchor>
    <xdr:from>
      <xdr:col>12</xdr:col>
      <xdr:colOff>616916</xdr:colOff>
      <xdr:row>30</xdr:row>
      <xdr:rowOff>74267</xdr:rowOff>
    </xdr:from>
    <xdr:to>
      <xdr:col>14</xdr:col>
      <xdr:colOff>236220</xdr:colOff>
      <xdr:row>52</xdr:row>
      <xdr:rowOff>159026</xdr:rowOff>
    </xdr:to>
    <xdr:sp macro="" textlink="">
      <xdr:nvSpPr>
        <xdr:cNvPr id="30" name="Callout: linea 29">
          <a:extLst>
            <a:ext uri="{FF2B5EF4-FFF2-40B4-BE49-F238E27FC236}">
              <a16:creationId xmlns:a16="http://schemas.microsoft.com/office/drawing/2014/main" id="{7F3C96E8-268E-43BB-A813-FA4FB36D7B62}"/>
            </a:ext>
          </a:extLst>
        </xdr:cNvPr>
        <xdr:cNvSpPr/>
      </xdr:nvSpPr>
      <xdr:spPr>
        <a:xfrm>
          <a:off x="16055699" y="9483310"/>
          <a:ext cx="1322208" cy="4245942"/>
        </a:xfrm>
        <a:prstGeom prst="borderCallout1">
          <a:avLst>
            <a:gd name="adj1" fmla="val -5338"/>
            <a:gd name="adj2" fmla="val 36991"/>
            <a:gd name="adj3" fmla="val -40919"/>
            <a:gd name="adj4" fmla="val -129281"/>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a:t>
          </a:r>
        </a:p>
        <a:p>
          <a:pPr algn="l"/>
          <a:r>
            <a:rPr lang="it-IT" sz="1100" i="1"/>
            <a:t>pesca dal foglio: "db tipo misura", che raggruppa diverse misure</a:t>
          </a:r>
          <a:r>
            <a:rPr lang="it-IT" sz="1100" i="1" baseline="0"/>
            <a:t> in famiglie utili anche al conteggio finale e all'inserimento delle informazioni che ANAC richiede per la propria piattaforma di acquisizione dei PTPCT (es. il n. di misure di controllo applicate nell'Area B). I fogli di analisi sono predisposti per fare automaticamente il conteggio che viene poi espresso nei grafici in ciascun foglio "SR"</a:t>
          </a:r>
          <a:endParaRPr lang="it-IT" sz="1100" i="1"/>
        </a:p>
      </xdr:txBody>
    </xdr:sp>
    <xdr:clientData/>
  </xdr:twoCellAnchor>
  <xdr:twoCellAnchor>
    <xdr:from>
      <xdr:col>14</xdr:col>
      <xdr:colOff>307284</xdr:colOff>
      <xdr:row>21</xdr:row>
      <xdr:rowOff>92765</xdr:rowOff>
    </xdr:from>
    <xdr:to>
      <xdr:col>16</xdr:col>
      <xdr:colOff>334340</xdr:colOff>
      <xdr:row>43</xdr:row>
      <xdr:rowOff>37548</xdr:rowOff>
    </xdr:to>
    <xdr:sp macro="" textlink="">
      <xdr:nvSpPr>
        <xdr:cNvPr id="31" name="Callout: linea 30">
          <a:extLst>
            <a:ext uri="{FF2B5EF4-FFF2-40B4-BE49-F238E27FC236}">
              <a16:creationId xmlns:a16="http://schemas.microsoft.com/office/drawing/2014/main" id="{451A069A-199D-4EC3-9152-267354CF574F}"/>
            </a:ext>
          </a:extLst>
        </xdr:cNvPr>
        <xdr:cNvSpPr/>
      </xdr:nvSpPr>
      <xdr:spPr>
        <a:xfrm>
          <a:off x="17766609" y="7798490"/>
          <a:ext cx="1265306" cy="4259608"/>
        </a:xfrm>
        <a:prstGeom prst="borderCallout1">
          <a:avLst>
            <a:gd name="adj1" fmla="val -1984"/>
            <a:gd name="adj2" fmla="val 12841"/>
            <a:gd name="adj3" fmla="val -29976"/>
            <a:gd name="adj4" fmla="val -581937"/>
          </a:avLst>
        </a:prstGeom>
        <a:ln>
          <a:solidFill>
            <a:schemeClr val="tx1">
              <a:lumMod val="50000"/>
              <a:lumOff val="50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Grafico riassuntivo del valore</a:t>
          </a:r>
          <a:r>
            <a:rPr lang="it-IT" sz="1100" i="1" baseline="0"/>
            <a:t> assoluto e della</a:t>
          </a:r>
          <a:r>
            <a:rPr lang="it-IT" sz="1100" i="1"/>
            <a:t> percentuale delle singole tipologie di misure adottate in ciascuna Area di rischio. Utile anche per</a:t>
          </a:r>
          <a:r>
            <a:rPr lang="it-IT" sz="1100" i="1" baseline="0"/>
            <a:t> </a:t>
          </a:r>
          <a:r>
            <a:rPr lang="it-IT" sz="1100" i="1" baseline="0">
              <a:solidFill>
                <a:schemeClr val="lt1"/>
              </a:solidFill>
              <a:effectLst/>
              <a:latin typeface="+mn-lt"/>
              <a:ea typeface="+mn-ea"/>
              <a:cs typeface="+mn-cs"/>
            </a:rPr>
            <a:t>l'inserimento delle informazioni che ANAC richiede per la propria piattaforma di acquisizione dei PTPCT (es. il n. di misure di controllo applicate nell'Area B). </a:t>
          </a:r>
          <a:endParaRPr lang="it-IT" sz="1100" i="1"/>
        </a:p>
      </xdr:txBody>
    </xdr:sp>
    <xdr:clientData/>
  </xdr:twoCellAnchor>
  <xdr:twoCellAnchor>
    <xdr:from>
      <xdr:col>3</xdr:col>
      <xdr:colOff>868156</xdr:colOff>
      <xdr:row>33</xdr:row>
      <xdr:rowOff>7178</xdr:rowOff>
    </xdr:from>
    <xdr:to>
      <xdr:col>3</xdr:col>
      <xdr:colOff>1541256</xdr:colOff>
      <xdr:row>34</xdr:row>
      <xdr:rowOff>56873</xdr:rowOff>
    </xdr:to>
    <xdr:sp macro="" textlink="">
      <xdr:nvSpPr>
        <xdr:cNvPr id="33" name="Rettangolo 32">
          <a:hlinkClick xmlns:r="http://schemas.openxmlformats.org/officeDocument/2006/relationships" r:id="rId5"/>
          <a:extLst>
            <a:ext uri="{FF2B5EF4-FFF2-40B4-BE49-F238E27FC236}">
              <a16:creationId xmlns:a16="http://schemas.microsoft.com/office/drawing/2014/main" id="{A247FD2D-965F-4FE3-8E66-42482DFA4234}"/>
            </a:ext>
          </a:extLst>
        </xdr:cNvPr>
        <xdr:cNvSpPr/>
      </xdr:nvSpPr>
      <xdr:spPr>
        <a:xfrm>
          <a:off x="8154781" y="10046528"/>
          <a:ext cx="673100" cy="24972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3</xdr:col>
      <xdr:colOff>909505</xdr:colOff>
      <xdr:row>69</xdr:row>
      <xdr:rowOff>100236</xdr:rowOff>
    </xdr:from>
    <xdr:to>
      <xdr:col>3</xdr:col>
      <xdr:colOff>1595305</xdr:colOff>
      <xdr:row>71</xdr:row>
      <xdr:rowOff>12164</xdr:rowOff>
    </xdr:to>
    <xdr:sp macro="" textlink="">
      <xdr:nvSpPr>
        <xdr:cNvPr id="35" name="Rettangolo 34">
          <a:hlinkClick xmlns:r="http://schemas.openxmlformats.org/officeDocument/2006/relationships" r:id="rId6"/>
          <a:extLst>
            <a:ext uri="{FF2B5EF4-FFF2-40B4-BE49-F238E27FC236}">
              <a16:creationId xmlns:a16="http://schemas.microsoft.com/office/drawing/2014/main" id="{1A12A8A0-3679-4BC7-AF27-77A010F50DAA}"/>
            </a:ext>
          </a:extLst>
        </xdr:cNvPr>
        <xdr:cNvSpPr/>
      </xdr:nvSpPr>
      <xdr:spPr>
        <a:xfrm>
          <a:off x="8065679" y="16824479"/>
          <a:ext cx="685800" cy="28298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3</xdr:col>
      <xdr:colOff>898021</xdr:colOff>
      <xdr:row>76</xdr:row>
      <xdr:rowOff>54721</xdr:rowOff>
    </xdr:from>
    <xdr:to>
      <xdr:col>3</xdr:col>
      <xdr:colOff>1593346</xdr:colOff>
      <xdr:row>77</xdr:row>
      <xdr:rowOff>112263</xdr:rowOff>
    </xdr:to>
    <xdr:sp macro="" textlink="">
      <xdr:nvSpPr>
        <xdr:cNvPr id="36" name="Rettangolo 35">
          <a:hlinkClick xmlns:r="http://schemas.openxmlformats.org/officeDocument/2006/relationships" r:id="rId7"/>
          <a:extLst>
            <a:ext uri="{FF2B5EF4-FFF2-40B4-BE49-F238E27FC236}">
              <a16:creationId xmlns:a16="http://schemas.microsoft.com/office/drawing/2014/main" id="{62BA921D-CD50-4BD6-87BE-67F4DE84B674}"/>
            </a:ext>
          </a:extLst>
        </xdr:cNvPr>
        <xdr:cNvSpPr/>
      </xdr:nvSpPr>
      <xdr:spPr>
        <a:xfrm>
          <a:off x="8054195" y="18077678"/>
          <a:ext cx="695325" cy="243072"/>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6</xdr:col>
      <xdr:colOff>670560</xdr:colOff>
      <xdr:row>74</xdr:row>
      <xdr:rowOff>66675</xdr:rowOff>
    </xdr:from>
    <xdr:to>
      <xdr:col>10</xdr:col>
      <xdr:colOff>168275</xdr:colOff>
      <xdr:row>80</xdr:row>
      <xdr:rowOff>85725</xdr:rowOff>
    </xdr:to>
    <xdr:sp macro="" textlink="">
      <xdr:nvSpPr>
        <xdr:cNvPr id="38" name="Callout: linea 37">
          <a:extLst>
            <a:ext uri="{FF2B5EF4-FFF2-40B4-BE49-F238E27FC236}">
              <a16:creationId xmlns:a16="http://schemas.microsoft.com/office/drawing/2014/main" id="{B72DEC48-9537-483D-83CC-969D76DF7DBF}"/>
            </a:ext>
          </a:extLst>
        </xdr:cNvPr>
        <xdr:cNvSpPr/>
      </xdr:nvSpPr>
      <xdr:spPr>
        <a:xfrm>
          <a:off x="11475720" y="17569815"/>
          <a:ext cx="2157095" cy="1116330"/>
        </a:xfrm>
        <a:prstGeom prst="borderCallout1">
          <a:avLst>
            <a:gd name="adj1" fmla="val 105204"/>
            <a:gd name="adj2" fmla="val 38447"/>
            <a:gd name="adj3" fmla="val 158273"/>
            <a:gd name="adj4" fmla="val -62692"/>
          </a:avLst>
        </a:prstGeom>
        <a:ln>
          <a:solidFill>
            <a:srgbClr val="FF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Si tratta del</a:t>
          </a:r>
          <a:r>
            <a:rPr lang="it-IT" sz="1100" i="1" baseline="0"/>
            <a:t> metodo usato anche da ANAC nel proprio PTPCT 2020-2022. Si tratta di ragionare su probabilità e impatto anche in termini qualitativi, scegliendo da una scala di valutazione</a:t>
          </a:r>
          <a:endParaRPr lang="it-IT" sz="1100" i="1"/>
        </a:p>
      </xdr:txBody>
    </xdr:sp>
    <xdr:clientData/>
  </xdr:twoCellAnchor>
  <xdr:twoCellAnchor>
    <xdr:from>
      <xdr:col>3</xdr:col>
      <xdr:colOff>1530910</xdr:colOff>
      <xdr:row>12</xdr:row>
      <xdr:rowOff>85726</xdr:rowOff>
    </xdr:from>
    <xdr:to>
      <xdr:col>5</xdr:col>
      <xdr:colOff>409575</xdr:colOff>
      <xdr:row>25</xdr:row>
      <xdr:rowOff>76107</xdr:rowOff>
    </xdr:to>
    <xdr:cxnSp macro="">
      <xdr:nvCxnSpPr>
        <xdr:cNvPr id="41" name="Connettore 2 40">
          <a:extLst>
            <a:ext uri="{FF2B5EF4-FFF2-40B4-BE49-F238E27FC236}">
              <a16:creationId xmlns:a16="http://schemas.microsoft.com/office/drawing/2014/main" id="{F0E190E8-B4E8-4AA0-99ED-9BDCF0FEAFF8}"/>
            </a:ext>
          </a:extLst>
        </xdr:cNvPr>
        <xdr:cNvCxnSpPr>
          <a:stCxn id="64" idx="3"/>
        </xdr:cNvCxnSpPr>
      </xdr:nvCxnSpPr>
      <xdr:spPr>
        <a:xfrm flipV="1">
          <a:off x="8814734" y="6215344"/>
          <a:ext cx="1736165" cy="2321204"/>
        </a:xfrm>
        <a:prstGeom prst="straightConnector1">
          <a:avLst/>
        </a:prstGeom>
        <a:ln>
          <a:solidFill>
            <a:srgbClr val="C0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1534085</xdr:colOff>
      <xdr:row>12</xdr:row>
      <xdr:rowOff>152403</xdr:rowOff>
    </xdr:from>
    <xdr:to>
      <xdr:col>7</xdr:col>
      <xdr:colOff>361950</xdr:colOff>
      <xdr:row>29</xdr:row>
      <xdr:rowOff>154548</xdr:rowOff>
    </xdr:to>
    <xdr:cxnSp macro="">
      <xdr:nvCxnSpPr>
        <xdr:cNvPr id="44" name="Connettore 2 43">
          <a:extLst>
            <a:ext uri="{FF2B5EF4-FFF2-40B4-BE49-F238E27FC236}">
              <a16:creationId xmlns:a16="http://schemas.microsoft.com/office/drawing/2014/main" id="{EE47C3C1-1CA3-4720-A476-46A6C462DCBD}"/>
            </a:ext>
          </a:extLst>
        </xdr:cNvPr>
        <xdr:cNvCxnSpPr>
          <a:stCxn id="65" idx="3"/>
        </xdr:cNvCxnSpPr>
      </xdr:nvCxnSpPr>
      <xdr:spPr>
        <a:xfrm flipV="1">
          <a:off x="8817909" y="6282021"/>
          <a:ext cx="3411070" cy="3150998"/>
        </a:xfrm>
        <a:prstGeom prst="straightConnector1">
          <a:avLst/>
        </a:prstGeom>
        <a:ln>
          <a:solidFill>
            <a:srgbClr val="C0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419100</xdr:colOff>
      <xdr:row>16</xdr:row>
      <xdr:rowOff>47625</xdr:rowOff>
    </xdr:from>
    <xdr:to>
      <xdr:col>16</xdr:col>
      <xdr:colOff>114300</xdr:colOff>
      <xdr:row>17</xdr:row>
      <xdr:rowOff>171450</xdr:rowOff>
    </xdr:to>
    <xdr:sp macro="" textlink="">
      <xdr:nvSpPr>
        <xdr:cNvPr id="46" name="Freccia a destra 45">
          <a:extLst>
            <a:ext uri="{FF2B5EF4-FFF2-40B4-BE49-F238E27FC236}">
              <a16:creationId xmlns:a16="http://schemas.microsoft.com/office/drawing/2014/main" id="{BFA00272-3B8C-4D7F-B84F-902C1689E0D2}"/>
            </a:ext>
          </a:extLst>
        </xdr:cNvPr>
        <xdr:cNvSpPr/>
      </xdr:nvSpPr>
      <xdr:spPr>
        <a:xfrm>
          <a:off x="17878425" y="6848475"/>
          <a:ext cx="933450" cy="304800"/>
        </a:xfrm>
        <a:prstGeom prst="rightArrow">
          <a:avLst/>
        </a:prstGeom>
        <a:solidFill>
          <a:srgbClr val="C0000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16</xdr:col>
      <xdr:colOff>475857</xdr:colOff>
      <xdr:row>11</xdr:row>
      <xdr:rowOff>200835</xdr:rowOff>
    </xdr:from>
    <xdr:to>
      <xdr:col>30</xdr:col>
      <xdr:colOff>239105</xdr:colOff>
      <xdr:row>28</xdr:row>
      <xdr:rowOff>79562</xdr:rowOff>
    </xdr:to>
    <xdr:pic>
      <xdr:nvPicPr>
        <xdr:cNvPr id="47" name="Immagine 46">
          <a:extLst>
            <a:ext uri="{FF2B5EF4-FFF2-40B4-BE49-F238E27FC236}">
              <a16:creationId xmlns:a16="http://schemas.microsoft.com/office/drawing/2014/main" id="{EE81D02D-E0EA-48A9-A66A-8258E1CFE913}"/>
            </a:ext>
          </a:extLst>
        </xdr:cNvPr>
        <xdr:cNvPicPr>
          <a:picLocks noChangeAspect="1"/>
        </xdr:cNvPicPr>
      </xdr:nvPicPr>
      <xdr:blipFill>
        <a:blip xmlns:r="http://schemas.openxmlformats.org/officeDocument/2006/relationships" r:embed="rId8"/>
        <a:stretch>
          <a:fillRect/>
        </a:stretch>
      </xdr:blipFill>
      <xdr:spPr>
        <a:xfrm>
          <a:off x="19133651" y="6117541"/>
          <a:ext cx="8391778" cy="3038786"/>
        </a:xfrm>
        <a:prstGeom prst="rect">
          <a:avLst/>
        </a:prstGeom>
      </xdr:spPr>
    </xdr:pic>
    <xdr:clientData/>
  </xdr:twoCellAnchor>
  <xdr:twoCellAnchor>
    <xdr:from>
      <xdr:col>16</xdr:col>
      <xdr:colOff>524841</xdr:colOff>
      <xdr:row>30</xdr:row>
      <xdr:rowOff>7591</xdr:rowOff>
    </xdr:from>
    <xdr:to>
      <xdr:col>19</xdr:col>
      <xdr:colOff>539750</xdr:colOff>
      <xdr:row>43</xdr:row>
      <xdr:rowOff>95249</xdr:rowOff>
    </xdr:to>
    <xdr:sp macro="" textlink="">
      <xdr:nvSpPr>
        <xdr:cNvPr id="48" name="Callout: linea 47">
          <a:extLst>
            <a:ext uri="{FF2B5EF4-FFF2-40B4-BE49-F238E27FC236}">
              <a16:creationId xmlns:a16="http://schemas.microsoft.com/office/drawing/2014/main" id="{C89C6D67-8E6A-4A74-BCD9-B27AF667A632}"/>
            </a:ext>
          </a:extLst>
        </xdr:cNvPr>
        <xdr:cNvSpPr/>
      </xdr:nvSpPr>
      <xdr:spPr>
        <a:xfrm>
          <a:off x="19222416" y="9446866"/>
          <a:ext cx="1872284" cy="2668933"/>
        </a:xfrm>
        <a:prstGeom prst="borderCallout1">
          <a:avLst>
            <a:gd name="adj1" fmla="val -5338"/>
            <a:gd name="adj2" fmla="val 36991"/>
            <a:gd name="adj3" fmla="val -123617"/>
            <a:gd name="adj4" fmla="val 114404"/>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Click su segno "+" sopra</a:t>
          </a:r>
          <a:r>
            <a:rPr lang="it-IT" sz="1100" i="1" baseline="0"/>
            <a:t> la colonna E</a:t>
          </a:r>
          <a:r>
            <a:rPr lang="it-IT" sz="1100" i="1"/>
            <a:t> per aprire le colonne dedicate all'inserimento di specifiche fasi e attività da analizzare,</a:t>
          </a:r>
          <a:r>
            <a:rPr lang="it-IT" sz="1100" i="1" baseline="0"/>
            <a:t> mettendole in corrispondenza di rischi, relative misure, etc.</a:t>
          </a:r>
        </a:p>
        <a:p>
          <a:pPr algn="l"/>
          <a:r>
            <a:rPr lang="it-IT" sz="1100" i="1" baseline="0"/>
            <a:t>Tali fasi e attività possono essere solo mappate e non anche valorizzate dal punto di vista del rischio (si può scegliere, infatti, di valorizzare l'intero processo, senza scendere nella valorizzazione delle sue parti)</a:t>
          </a:r>
          <a:endParaRPr lang="it-IT" sz="1100" i="1"/>
        </a:p>
      </xdr:txBody>
    </xdr:sp>
    <xdr:clientData/>
  </xdr:twoCellAnchor>
  <xdr:twoCellAnchor>
    <xdr:from>
      <xdr:col>17</xdr:col>
      <xdr:colOff>304800</xdr:colOff>
      <xdr:row>18</xdr:row>
      <xdr:rowOff>28575</xdr:rowOff>
    </xdr:from>
    <xdr:to>
      <xdr:col>19</xdr:col>
      <xdr:colOff>482600</xdr:colOff>
      <xdr:row>27</xdr:row>
      <xdr:rowOff>139700</xdr:rowOff>
    </xdr:to>
    <xdr:sp macro="" textlink="">
      <xdr:nvSpPr>
        <xdr:cNvPr id="50" name="Rettangolo 49">
          <a:extLst>
            <a:ext uri="{FF2B5EF4-FFF2-40B4-BE49-F238E27FC236}">
              <a16:creationId xmlns:a16="http://schemas.microsoft.com/office/drawing/2014/main" id="{88983464-CBDF-49A1-8E35-1FD15143F5C0}"/>
            </a:ext>
          </a:extLst>
        </xdr:cNvPr>
        <xdr:cNvSpPr/>
      </xdr:nvSpPr>
      <xdr:spPr>
        <a:xfrm>
          <a:off x="19621500" y="7191375"/>
          <a:ext cx="1416050" cy="17875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20</xdr:col>
      <xdr:colOff>143841</xdr:colOff>
      <xdr:row>30</xdr:row>
      <xdr:rowOff>7591</xdr:rowOff>
    </xdr:from>
    <xdr:to>
      <xdr:col>23</xdr:col>
      <xdr:colOff>158750</xdr:colOff>
      <xdr:row>47</xdr:row>
      <xdr:rowOff>25400</xdr:rowOff>
    </xdr:to>
    <xdr:sp macro="" textlink="">
      <xdr:nvSpPr>
        <xdr:cNvPr id="51" name="Callout: linea 50">
          <a:extLst>
            <a:ext uri="{FF2B5EF4-FFF2-40B4-BE49-F238E27FC236}">
              <a16:creationId xmlns:a16="http://schemas.microsoft.com/office/drawing/2014/main" id="{9F21B69D-F70D-43A6-92D8-2C2C7948A4B0}"/>
            </a:ext>
          </a:extLst>
        </xdr:cNvPr>
        <xdr:cNvSpPr/>
      </xdr:nvSpPr>
      <xdr:spPr>
        <a:xfrm>
          <a:off x="21317916" y="9446866"/>
          <a:ext cx="1872284" cy="3322984"/>
        </a:xfrm>
        <a:prstGeom prst="borderCallout1">
          <a:avLst>
            <a:gd name="adj1" fmla="val -5338"/>
            <a:gd name="adj2" fmla="val 36991"/>
            <a:gd name="adj3" fmla="val -99037"/>
            <a:gd name="adj4" fmla="val 103720"/>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Click su segno "+" sopra</a:t>
          </a:r>
          <a:r>
            <a:rPr lang="it-IT" sz="1100" i="1" baseline="0"/>
            <a:t> la colonna I</a:t>
          </a:r>
          <a:r>
            <a:rPr lang="it-IT" sz="1100" i="1"/>
            <a:t> per aprire le colonne dedicate alla visualizzaizone</a:t>
          </a:r>
          <a:r>
            <a:rPr lang="it-IT" sz="1100" i="1" baseline="0"/>
            <a:t> della valorizzazione di </a:t>
          </a:r>
          <a:r>
            <a:rPr lang="it-IT" sz="1100" i="1"/>
            <a:t>fasi e attività.</a:t>
          </a:r>
          <a:r>
            <a:rPr lang="it-IT" sz="1100" i="1" baseline="0"/>
            <a:t> Tale visualizzazione serve per stampare poi una scheda completa anche della valorizzazione delle singole fasi/attività. E' una opzione ulteriore che arricchisce il modello. Il processo avrà un valore del rischio corrispondente al massimo valore tra quelli inseriti, così come puntualizzato da ANAC</a:t>
          </a:r>
          <a:endParaRPr lang="it-IT" sz="1100" i="1"/>
        </a:p>
      </xdr:txBody>
    </xdr:sp>
    <xdr:clientData/>
  </xdr:twoCellAnchor>
  <xdr:twoCellAnchor>
    <xdr:from>
      <xdr:col>3</xdr:col>
      <xdr:colOff>1232646</xdr:colOff>
      <xdr:row>24</xdr:row>
      <xdr:rowOff>134470</xdr:rowOff>
    </xdr:from>
    <xdr:to>
      <xdr:col>3</xdr:col>
      <xdr:colOff>1534085</xdr:colOff>
      <xdr:row>25</xdr:row>
      <xdr:rowOff>200213</xdr:rowOff>
    </xdr:to>
    <xdr:sp macro="" textlink="">
      <xdr:nvSpPr>
        <xdr:cNvPr id="64" name="Rettangolo 63">
          <a:extLst>
            <a:ext uri="{FF2B5EF4-FFF2-40B4-BE49-F238E27FC236}">
              <a16:creationId xmlns:a16="http://schemas.microsoft.com/office/drawing/2014/main" id="{85D5807E-115E-42C2-BF51-2FCD84ECE250}"/>
            </a:ext>
          </a:extLst>
        </xdr:cNvPr>
        <xdr:cNvSpPr/>
      </xdr:nvSpPr>
      <xdr:spPr>
        <a:xfrm>
          <a:off x="8516470" y="8415617"/>
          <a:ext cx="301439" cy="24503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it-IT" sz="1800" b="1">
              <a:solidFill>
                <a:sysClr val="windowText" lastClr="000000"/>
              </a:solidFill>
            </a:rPr>
            <a:t>+</a:t>
          </a:r>
        </a:p>
      </xdr:txBody>
    </xdr:sp>
    <xdr:clientData/>
  </xdr:twoCellAnchor>
  <xdr:twoCellAnchor>
    <xdr:from>
      <xdr:col>3</xdr:col>
      <xdr:colOff>1229471</xdr:colOff>
      <xdr:row>29</xdr:row>
      <xdr:rowOff>33617</xdr:rowOff>
    </xdr:from>
    <xdr:to>
      <xdr:col>3</xdr:col>
      <xdr:colOff>1530910</xdr:colOff>
      <xdr:row>30</xdr:row>
      <xdr:rowOff>76949</xdr:rowOff>
    </xdr:to>
    <xdr:sp macro="" textlink="">
      <xdr:nvSpPr>
        <xdr:cNvPr id="65" name="Rettangolo 64">
          <a:extLst>
            <a:ext uri="{FF2B5EF4-FFF2-40B4-BE49-F238E27FC236}">
              <a16:creationId xmlns:a16="http://schemas.microsoft.com/office/drawing/2014/main" id="{8F40A00B-7A62-4039-B399-4DD57F3245B5}"/>
            </a:ext>
          </a:extLst>
        </xdr:cNvPr>
        <xdr:cNvSpPr/>
      </xdr:nvSpPr>
      <xdr:spPr>
        <a:xfrm>
          <a:off x="8513295" y="9312088"/>
          <a:ext cx="301439" cy="24503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it-IT" sz="1800" b="1">
              <a:solidFill>
                <a:sysClr val="windowText" lastClr="000000"/>
              </a:solidFill>
            </a:rPr>
            <a:t>+</a:t>
          </a:r>
        </a:p>
      </xdr:txBody>
    </xdr:sp>
    <xdr:clientData/>
  </xdr:twoCellAnchor>
  <xdr:twoCellAnchor>
    <xdr:from>
      <xdr:col>22</xdr:col>
      <xdr:colOff>78440</xdr:colOff>
      <xdr:row>18</xdr:row>
      <xdr:rowOff>162476</xdr:rowOff>
    </xdr:from>
    <xdr:to>
      <xdr:col>23</xdr:col>
      <xdr:colOff>8281</xdr:colOff>
      <xdr:row>27</xdr:row>
      <xdr:rowOff>182216</xdr:rowOff>
    </xdr:to>
    <xdr:sp macro="" textlink="">
      <xdr:nvSpPr>
        <xdr:cNvPr id="68" name="Rettangolo 67">
          <a:extLst>
            <a:ext uri="{FF2B5EF4-FFF2-40B4-BE49-F238E27FC236}">
              <a16:creationId xmlns:a16="http://schemas.microsoft.com/office/drawing/2014/main" id="{BDA31728-BE12-40F1-91AF-025A34DC3041}"/>
            </a:ext>
          </a:extLst>
        </xdr:cNvPr>
        <xdr:cNvSpPr/>
      </xdr:nvSpPr>
      <xdr:spPr>
        <a:xfrm>
          <a:off x="22532592" y="7293802"/>
          <a:ext cx="551037" cy="170111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3</xdr:col>
      <xdr:colOff>2005256</xdr:colOff>
      <xdr:row>82</xdr:row>
      <xdr:rowOff>53339</xdr:rowOff>
    </xdr:from>
    <xdr:to>
      <xdr:col>10</xdr:col>
      <xdr:colOff>190499</xdr:colOff>
      <xdr:row>105</xdr:row>
      <xdr:rowOff>166662</xdr:rowOff>
    </xdr:to>
    <xdr:pic>
      <xdr:nvPicPr>
        <xdr:cNvPr id="53" name="Immagine 52">
          <a:extLst>
            <a:ext uri="{FF2B5EF4-FFF2-40B4-BE49-F238E27FC236}">
              <a16:creationId xmlns:a16="http://schemas.microsoft.com/office/drawing/2014/main" id="{8208DAC7-E9EE-4B28-A8AF-3FA74C239B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160436" y="19019519"/>
          <a:ext cx="4494603" cy="4319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365798</xdr:colOff>
      <xdr:row>74</xdr:row>
      <xdr:rowOff>57561</xdr:rowOff>
    </xdr:from>
    <xdr:to>
      <xdr:col>13</xdr:col>
      <xdr:colOff>314700</xdr:colOff>
      <xdr:row>80</xdr:row>
      <xdr:rowOff>76611</xdr:rowOff>
    </xdr:to>
    <xdr:sp macro="" textlink="">
      <xdr:nvSpPr>
        <xdr:cNvPr id="39" name="Callout: linea 38">
          <a:extLst>
            <a:ext uri="{FF2B5EF4-FFF2-40B4-BE49-F238E27FC236}">
              <a16:creationId xmlns:a16="http://schemas.microsoft.com/office/drawing/2014/main" id="{14B3575E-011C-4212-9288-709D3034DE43}"/>
            </a:ext>
          </a:extLst>
        </xdr:cNvPr>
        <xdr:cNvSpPr/>
      </xdr:nvSpPr>
      <xdr:spPr>
        <a:xfrm>
          <a:off x="13830338" y="17560701"/>
          <a:ext cx="3012142" cy="1116330"/>
        </a:xfrm>
        <a:prstGeom prst="borderCallout1">
          <a:avLst>
            <a:gd name="adj1" fmla="val 103157"/>
            <a:gd name="adj2" fmla="val 45349"/>
            <a:gd name="adj3" fmla="val 313812"/>
            <a:gd name="adj4" fmla="val -24121"/>
          </a:avLst>
        </a:prstGeom>
        <a:ln>
          <a:solidFill>
            <a:srgbClr val="FF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b="1" i="1"/>
            <a:t>Se si opta per articolare la valutazione anche su fasi e attività, il valore di rischio del processo sarà dato non dalla media delle valutazioni, ma dal valore della fase/attività con rischio massimo</a:t>
          </a:r>
        </a:p>
      </xdr:txBody>
    </xdr:sp>
    <xdr:clientData/>
  </xdr:twoCellAnchor>
  <xdr:twoCellAnchor>
    <xdr:from>
      <xdr:col>3</xdr:col>
      <xdr:colOff>2095500</xdr:colOff>
      <xdr:row>74</xdr:row>
      <xdr:rowOff>57150</xdr:rowOff>
    </xdr:from>
    <xdr:to>
      <xdr:col>6</xdr:col>
      <xdr:colOff>312420</xdr:colOff>
      <xdr:row>80</xdr:row>
      <xdr:rowOff>76200</xdr:rowOff>
    </xdr:to>
    <xdr:sp macro="" textlink="">
      <xdr:nvSpPr>
        <xdr:cNvPr id="37" name="Callout: linea 36">
          <a:extLst>
            <a:ext uri="{FF2B5EF4-FFF2-40B4-BE49-F238E27FC236}">
              <a16:creationId xmlns:a16="http://schemas.microsoft.com/office/drawing/2014/main" id="{BE416FCC-91BB-4202-AA7B-B1C5BD6E9345}"/>
            </a:ext>
          </a:extLst>
        </xdr:cNvPr>
        <xdr:cNvSpPr/>
      </xdr:nvSpPr>
      <xdr:spPr>
        <a:xfrm>
          <a:off x="9250680" y="17560290"/>
          <a:ext cx="1866900" cy="1116330"/>
        </a:xfrm>
        <a:prstGeom prst="borderCallout1">
          <a:avLst>
            <a:gd name="adj1" fmla="val 108275"/>
            <a:gd name="adj2" fmla="val 36991"/>
            <a:gd name="adj3" fmla="val 192444"/>
            <a:gd name="adj4" fmla="val 33929"/>
          </a:avLst>
        </a:prstGeom>
        <a:ln>
          <a:solidFill>
            <a:srgbClr val="FF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riporta i valori esprimibili per ciascun item di valutazione (scala di valutazione da basso a alto)</a:t>
          </a:r>
        </a:p>
      </xdr:txBody>
    </xdr:sp>
    <xdr:clientData/>
  </xdr:twoCellAnchor>
  <xdr:twoCellAnchor editAs="oneCell">
    <xdr:from>
      <xdr:col>3</xdr:col>
      <xdr:colOff>1981199</xdr:colOff>
      <xdr:row>53</xdr:row>
      <xdr:rowOff>19877</xdr:rowOff>
    </xdr:from>
    <xdr:to>
      <xdr:col>20</xdr:col>
      <xdr:colOff>221973</xdr:colOff>
      <xdr:row>73</xdr:row>
      <xdr:rowOff>185530</xdr:rowOff>
    </xdr:to>
    <xdr:pic>
      <xdr:nvPicPr>
        <xdr:cNvPr id="34" name="Immagine 33">
          <a:extLst>
            <a:ext uri="{FF2B5EF4-FFF2-40B4-BE49-F238E27FC236}">
              <a16:creationId xmlns:a16="http://schemas.microsoft.com/office/drawing/2014/main" id="{9191A155-C376-4199-9FC6-4F0BAB30541D}"/>
            </a:ext>
          </a:extLst>
        </xdr:cNvPr>
        <xdr:cNvPicPr>
          <a:picLocks noChangeAspect="1"/>
        </xdr:cNvPicPr>
      </xdr:nvPicPr>
      <xdr:blipFill>
        <a:blip xmlns:r="http://schemas.openxmlformats.org/officeDocument/2006/relationships" r:embed="rId10"/>
        <a:stretch>
          <a:fillRect/>
        </a:stretch>
      </xdr:blipFill>
      <xdr:spPr>
        <a:xfrm>
          <a:off x="9137373" y="13775634"/>
          <a:ext cx="11844130" cy="3876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1247776</xdr:colOff>
      <xdr:row>16</xdr:row>
      <xdr:rowOff>323850</xdr:rowOff>
    </xdr:to>
    <xdr:sp macro="" textlink="">
      <xdr:nvSpPr>
        <xdr:cNvPr id="2" name="Pulsante Avanti">
          <a:hlinkClick xmlns:r="http://schemas.openxmlformats.org/officeDocument/2006/relationships" r:id="rId1" tooltip="Fai clic qui per iniziare!"/>
          <a:extLst>
            <a:ext uri="{FF2B5EF4-FFF2-40B4-BE49-F238E27FC236}">
              <a16:creationId xmlns:a16="http://schemas.microsoft.com/office/drawing/2014/main" id="{65BA33C4-D899-4C34-80F7-7BBA91E6BCCC}"/>
            </a:ext>
          </a:extLst>
        </xdr:cNvPr>
        <xdr:cNvSpPr/>
      </xdr:nvSpPr>
      <xdr:spPr>
        <a:xfrm>
          <a:off x="3905250" y="0"/>
          <a:ext cx="1247776" cy="323850"/>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Items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twoCellAnchor>
    <xdr:from>
      <xdr:col>4</xdr:col>
      <xdr:colOff>0</xdr:colOff>
      <xdr:row>0</xdr:row>
      <xdr:rowOff>0</xdr:rowOff>
    </xdr:from>
    <xdr:to>
      <xdr:col>5</xdr:col>
      <xdr:colOff>955676</xdr:colOff>
      <xdr:row>16</xdr:row>
      <xdr:rowOff>323850</xdr:rowOff>
    </xdr:to>
    <xdr:sp macro="" textlink="">
      <xdr:nvSpPr>
        <xdr:cNvPr id="3" name="Pulsante Avanti">
          <a:hlinkClick xmlns:r="http://schemas.openxmlformats.org/officeDocument/2006/relationships" r:id="rId2" tooltip="Fai clic qui per iniziare!"/>
          <a:extLst>
            <a:ext uri="{FF2B5EF4-FFF2-40B4-BE49-F238E27FC236}">
              <a16:creationId xmlns:a16="http://schemas.microsoft.com/office/drawing/2014/main" id="{921A46F2-22C2-4841-A044-8FC9DFFDB01B}"/>
            </a:ext>
          </a:extLst>
        </xdr:cNvPr>
        <xdr:cNvSpPr/>
      </xdr:nvSpPr>
      <xdr:spPr>
        <a:xfrm>
          <a:off x="7162800" y="0"/>
          <a:ext cx="1247776" cy="323850"/>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Istruzioni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9" name="Freccia a sinistra 8">
          <a:extLst>
            <a:ext uri="{FF2B5EF4-FFF2-40B4-BE49-F238E27FC236}">
              <a16:creationId xmlns:a16="http://schemas.microsoft.com/office/drawing/2014/main" id="{03A17E3A-90C9-4E10-B25E-E5F76EB7ED0A}"/>
            </a:ext>
          </a:extLst>
        </xdr:cNvPr>
        <xdr:cNvSpPr/>
      </xdr:nvSpPr>
      <xdr:spPr>
        <a:xfrm rot="5400000">
          <a:off x="9665494" y="-8914"/>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A2BB4399-6DBF-4EB9-A4E5-D5DD66833C81}"/>
            </a:ext>
          </a:extLst>
        </xdr:cNvPr>
        <xdr:cNvSpPr/>
      </xdr:nvSpPr>
      <xdr:spPr>
        <a:xfrm>
          <a:off x="0" y="1059755"/>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22</xdr:col>
      <xdr:colOff>149413</xdr:colOff>
      <xdr:row>0</xdr:row>
      <xdr:rowOff>7472</xdr:rowOff>
    </xdr:from>
    <xdr:to>
      <xdr:col>22</xdr:col>
      <xdr:colOff>322838</xdr:colOff>
      <xdr:row>0</xdr:row>
      <xdr:rowOff>216650</xdr:rowOff>
    </xdr:to>
    <xdr:sp macro="" textlink="">
      <xdr:nvSpPr>
        <xdr:cNvPr id="6" name="Freccia a sinistra 5">
          <a:extLst>
            <a:ext uri="{FF2B5EF4-FFF2-40B4-BE49-F238E27FC236}">
              <a16:creationId xmlns:a16="http://schemas.microsoft.com/office/drawing/2014/main" id="{F5BB9DB5-4DA3-402C-B3F2-C6F864486FC8}"/>
            </a:ext>
          </a:extLst>
        </xdr:cNvPr>
        <xdr:cNvSpPr/>
      </xdr:nvSpPr>
      <xdr:spPr>
        <a:xfrm rot="5400000">
          <a:off x="18083361" y="25348"/>
          <a:ext cx="209178" cy="173425"/>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11" name="Freccia a sinistra 10">
          <a:extLst>
            <a:ext uri="{FF2B5EF4-FFF2-40B4-BE49-F238E27FC236}">
              <a16:creationId xmlns:a16="http://schemas.microsoft.com/office/drawing/2014/main" id="{ADDB9E75-6271-44ED-AEA2-EC9FE38580E4}"/>
            </a:ext>
          </a:extLst>
        </xdr:cNvPr>
        <xdr:cNvSpPr/>
      </xdr:nvSpPr>
      <xdr:spPr>
        <a:xfrm rot="5400000">
          <a:off x="6000637" y="-8913"/>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2</xdr:row>
      <xdr:rowOff>1</xdr:rowOff>
    </xdr:from>
    <xdr:to>
      <xdr:col>14</xdr:col>
      <xdr:colOff>1607297</xdr:colOff>
      <xdr:row>11</xdr:row>
      <xdr:rowOff>276972</xdr:rowOff>
    </xdr:to>
    <xdr:graphicFrame macro="">
      <xdr:nvGraphicFramePr>
        <xdr:cNvPr id="2" name="Grafico 1">
          <a:extLst>
            <a:ext uri="{FF2B5EF4-FFF2-40B4-BE49-F238E27FC236}">
              <a16:creationId xmlns:a16="http://schemas.microsoft.com/office/drawing/2014/main" id="{604651D3-C362-4AEE-898C-45B4E5113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51C0EBFA-CF26-420C-97D6-B8006E94BB93}"/>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B53E5AFA-63F7-4D64-8999-1443D18688D1}"/>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22</xdr:col>
      <xdr:colOff>136072</xdr:colOff>
      <xdr:row>0</xdr:row>
      <xdr:rowOff>0</xdr:rowOff>
    </xdr:from>
    <xdr:to>
      <xdr:col>22</xdr:col>
      <xdr:colOff>263072</xdr:colOff>
      <xdr:row>0</xdr:row>
      <xdr:rowOff>217715</xdr:rowOff>
    </xdr:to>
    <xdr:sp macro="" textlink="">
      <xdr:nvSpPr>
        <xdr:cNvPr id="5" name="Freccia a sinistra 4">
          <a:extLst>
            <a:ext uri="{FF2B5EF4-FFF2-40B4-BE49-F238E27FC236}">
              <a16:creationId xmlns:a16="http://schemas.microsoft.com/office/drawing/2014/main" id="{D56F5D32-2D56-4F5F-ACD5-A10323BBAFA5}"/>
            </a:ext>
          </a:extLst>
        </xdr:cNvPr>
        <xdr:cNvSpPr/>
      </xdr:nvSpPr>
      <xdr:spPr>
        <a:xfrm rot="5400000">
          <a:off x="18204090" y="48532"/>
          <a:ext cx="220890" cy="123825"/>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F17E22E3-7FCC-444D-A113-31E3A64A1E80}"/>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7" name="Freccia in giù 6">
          <a:extLst>
            <a:ext uri="{FF2B5EF4-FFF2-40B4-BE49-F238E27FC236}">
              <a16:creationId xmlns:a16="http://schemas.microsoft.com/office/drawing/2014/main" id="{1DB49902-B19C-49F7-ABF6-619FA5090973}"/>
            </a:ext>
          </a:extLst>
        </xdr:cNvPr>
        <xdr:cNvSpPr/>
      </xdr:nvSpPr>
      <xdr:spPr>
        <a:xfrm>
          <a:off x="18116550" y="135471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47" name="Freccia in giù 46">
          <a:extLst>
            <a:ext uri="{FF2B5EF4-FFF2-40B4-BE49-F238E27FC236}">
              <a16:creationId xmlns:a16="http://schemas.microsoft.com/office/drawing/2014/main" id="{C55313FF-3E74-49F8-8D88-AE949BD80704}"/>
            </a:ext>
          </a:extLst>
        </xdr:cNvPr>
        <xdr:cNvSpPr/>
      </xdr:nvSpPr>
      <xdr:spPr>
        <a:xfrm>
          <a:off x="18116550" y="335375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48" name="Freccia in su 47">
          <a:extLst>
            <a:ext uri="{FF2B5EF4-FFF2-40B4-BE49-F238E27FC236}">
              <a16:creationId xmlns:a16="http://schemas.microsoft.com/office/drawing/2014/main" id="{3C167D19-EE00-4951-AA0C-D902A5736E85}"/>
            </a:ext>
          </a:extLst>
        </xdr:cNvPr>
        <xdr:cNvSpPr/>
      </xdr:nvSpPr>
      <xdr:spPr>
        <a:xfrm>
          <a:off x="18116550" y="335375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51" name="Freccia in giù 50">
          <a:extLst>
            <a:ext uri="{FF2B5EF4-FFF2-40B4-BE49-F238E27FC236}">
              <a16:creationId xmlns:a16="http://schemas.microsoft.com/office/drawing/2014/main" id="{92E95335-9742-4AA1-9637-72040BA6066A}"/>
            </a:ext>
          </a:extLst>
        </xdr:cNvPr>
        <xdr:cNvSpPr/>
      </xdr:nvSpPr>
      <xdr:spPr>
        <a:xfrm>
          <a:off x="18116550" y="360997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52" name="Freccia in su 51">
          <a:extLst>
            <a:ext uri="{FF2B5EF4-FFF2-40B4-BE49-F238E27FC236}">
              <a16:creationId xmlns:a16="http://schemas.microsoft.com/office/drawing/2014/main" id="{D26E057D-F2AA-42E8-8DC8-1654DA6BA4F8}"/>
            </a:ext>
          </a:extLst>
        </xdr:cNvPr>
        <xdr:cNvSpPr/>
      </xdr:nvSpPr>
      <xdr:spPr>
        <a:xfrm>
          <a:off x="18116550" y="360997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53" name="Freccia in giù 52">
          <a:extLst>
            <a:ext uri="{FF2B5EF4-FFF2-40B4-BE49-F238E27FC236}">
              <a16:creationId xmlns:a16="http://schemas.microsoft.com/office/drawing/2014/main" id="{3BAE69FB-C54B-4B4D-8631-98247C4FEB6D}"/>
            </a:ext>
          </a:extLst>
        </xdr:cNvPr>
        <xdr:cNvSpPr/>
      </xdr:nvSpPr>
      <xdr:spPr>
        <a:xfrm>
          <a:off x="18116550" y="3447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54" name="Freccia in su 53">
          <a:extLst>
            <a:ext uri="{FF2B5EF4-FFF2-40B4-BE49-F238E27FC236}">
              <a16:creationId xmlns:a16="http://schemas.microsoft.com/office/drawing/2014/main" id="{AA4F7C09-29B7-4254-85D9-F9528EC4CD88}"/>
            </a:ext>
          </a:extLst>
        </xdr:cNvPr>
        <xdr:cNvSpPr/>
      </xdr:nvSpPr>
      <xdr:spPr>
        <a:xfrm>
          <a:off x="18116550" y="341742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55" name="Freccia in giù 54">
          <a:extLst>
            <a:ext uri="{FF2B5EF4-FFF2-40B4-BE49-F238E27FC236}">
              <a16:creationId xmlns:a16="http://schemas.microsoft.com/office/drawing/2014/main" id="{4DB12ABD-A4CA-4DAE-8C25-F4B433D53D0D}"/>
            </a:ext>
          </a:extLst>
        </xdr:cNvPr>
        <xdr:cNvSpPr/>
      </xdr:nvSpPr>
      <xdr:spPr>
        <a:xfrm>
          <a:off x="18116550" y="386619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56" name="Freccia in su 55">
          <a:extLst>
            <a:ext uri="{FF2B5EF4-FFF2-40B4-BE49-F238E27FC236}">
              <a16:creationId xmlns:a16="http://schemas.microsoft.com/office/drawing/2014/main" id="{BCA2C82A-A49D-429B-AD3D-4B74F6C828C8}"/>
            </a:ext>
          </a:extLst>
        </xdr:cNvPr>
        <xdr:cNvSpPr/>
      </xdr:nvSpPr>
      <xdr:spPr>
        <a:xfrm>
          <a:off x="18116550" y="386619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57" name="Freccia in giù 56">
          <a:extLst>
            <a:ext uri="{FF2B5EF4-FFF2-40B4-BE49-F238E27FC236}">
              <a16:creationId xmlns:a16="http://schemas.microsoft.com/office/drawing/2014/main" id="{44B78498-B56D-47E4-BDD9-0C4DDC7A7983}"/>
            </a:ext>
          </a:extLst>
        </xdr:cNvPr>
        <xdr:cNvSpPr/>
      </xdr:nvSpPr>
      <xdr:spPr>
        <a:xfrm>
          <a:off x="18116550" y="370410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58" name="Freccia in su 57">
          <a:extLst>
            <a:ext uri="{FF2B5EF4-FFF2-40B4-BE49-F238E27FC236}">
              <a16:creationId xmlns:a16="http://schemas.microsoft.com/office/drawing/2014/main" id="{C3AE8F24-DDBF-48E2-AEE6-70CC2F248CD0}"/>
            </a:ext>
          </a:extLst>
        </xdr:cNvPr>
        <xdr:cNvSpPr/>
      </xdr:nvSpPr>
      <xdr:spPr>
        <a:xfrm>
          <a:off x="18116550" y="367364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59" name="Freccia in giù 58">
          <a:extLst>
            <a:ext uri="{FF2B5EF4-FFF2-40B4-BE49-F238E27FC236}">
              <a16:creationId xmlns:a16="http://schemas.microsoft.com/office/drawing/2014/main" id="{54407CD7-91CE-422C-9DAA-E871E7F3285A}"/>
            </a:ext>
          </a:extLst>
        </xdr:cNvPr>
        <xdr:cNvSpPr/>
      </xdr:nvSpPr>
      <xdr:spPr>
        <a:xfrm>
          <a:off x="18116550" y="412242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60" name="Freccia in su 59">
          <a:extLst>
            <a:ext uri="{FF2B5EF4-FFF2-40B4-BE49-F238E27FC236}">
              <a16:creationId xmlns:a16="http://schemas.microsoft.com/office/drawing/2014/main" id="{19DBF37E-801A-41B1-BDE0-7B458F937F35}"/>
            </a:ext>
          </a:extLst>
        </xdr:cNvPr>
        <xdr:cNvSpPr/>
      </xdr:nvSpPr>
      <xdr:spPr>
        <a:xfrm>
          <a:off x="18116550" y="412242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61" name="Freccia in giù 60">
          <a:extLst>
            <a:ext uri="{FF2B5EF4-FFF2-40B4-BE49-F238E27FC236}">
              <a16:creationId xmlns:a16="http://schemas.microsoft.com/office/drawing/2014/main" id="{071E5247-EE7B-4A69-9139-F6F1C4BD0C61}"/>
            </a:ext>
          </a:extLst>
        </xdr:cNvPr>
        <xdr:cNvSpPr/>
      </xdr:nvSpPr>
      <xdr:spPr>
        <a:xfrm>
          <a:off x="18116550" y="396032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62" name="Freccia in su 61">
          <a:extLst>
            <a:ext uri="{FF2B5EF4-FFF2-40B4-BE49-F238E27FC236}">
              <a16:creationId xmlns:a16="http://schemas.microsoft.com/office/drawing/2014/main" id="{8A62E1A4-7306-4DE8-8FB3-E4A1E3BAC619}"/>
            </a:ext>
          </a:extLst>
        </xdr:cNvPr>
        <xdr:cNvSpPr/>
      </xdr:nvSpPr>
      <xdr:spPr>
        <a:xfrm>
          <a:off x="18116550" y="392986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63" name="Freccia in giù 62">
          <a:extLst>
            <a:ext uri="{FF2B5EF4-FFF2-40B4-BE49-F238E27FC236}">
              <a16:creationId xmlns:a16="http://schemas.microsoft.com/office/drawing/2014/main" id="{2BE72982-7735-4B09-A504-0E053DEE7FAF}"/>
            </a:ext>
          </a:extLst>
        </xdr:cNvPr>
        <xdr:cNvSpPr/>
      </xdr:nvSpPr>
      <xdr:spPr>
        <a:xfrm>
          <a:off x="18116550" y="44843678"/>
          <a:ext cx="0" cy="31477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64" name="Freccia in su 63">
          <a:extLst>
            <a:ext uri="{FF2B5EF4-FFF2-40B4-BE49-F238E27FC236}">
              <a16:creationId xmlns:a16="http://schemas.microsoft.com/office/drawing/2014/main" id="{B1D13148-C1F9-4602-BDDE-FC6E4ACF8874}"/>
            </a:ext>
          </a:extLst>
        </xdr:cNvPr>
        <xdr:cNvSpPr/>
      </xdr:nvSpPr>
      <xdr:spPr>
        <a:xfrm>
          <a:off x="18116550" y="44548616"/>
          <a:ext cx="0" cy="4277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65" name="Freccia in giù 64">
          <a:extLst>
            <a:ext uri="{FF2B5EF4-FFF2-40B4-BE49-F238E27FC236}">
              <a16:creationId xmlns:a16="http://schemas.microsoft.com/office/drawing/2014/main" id="{53E88060-DAF3-47C1-9E9D-AF0F92753574}"/>
            </a:ext>
          </a:extLst>
        </xdr:cNvPr>
        <xdr:cNvSpPr/>
      </xdr:nvSpPr>
      <xdr:spPr>
        <a:xfrm>
          <a:off x="18116550" y="42165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66" name="Freccia in su 65">
          <a:extLst>
            <a:ext uri="{FF2B5EF4-FFF2-40B4-BE49-F238E27FC236}">
              <a16:creationId xmlns:a16="http://schemas.microsoft.com/office/drawing/2014/main" id="{E5674C24-5362-437C-82F7-FF95E908F17A}"/>
            </a:ext>
          </a:extLst>
        </xdr:cNvPr>
        <xdr:cNvSpPr/>
      </xdr:nvSpPr>
      <xdr:spPr>
        <a:xfrm>
          <a:off x="18116550" y="418608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67" name="Freccia in giù 66">
          <a:extLst>
            <a:ext uri="{FF2B5EF4-FFF2-40B4-BE49-F238E27FC236}">
              <a16:creationId xmlns:a16="http://schemas.microsoft.com/office/drawing/2014/main" id="{F1227C47-B202-491F-8683-5F5CCB5E1447}"/>
            </a:ext>
          </a:extLst>
        </xdr:cNvPr>
        <xdr:cNvSpPr/>
      </xdr:nvSpPr>
      <xdr:spPr>
        <a:xfrm>
          <a:off x="18116550" y="517874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68" name="Freccia in su 67">
          <a:extLst>
            <a:ext uri="{FF2B5EF4-FFF2-40B4-BE49-F238E27FC236}">
              <a16:creationId xmlns:a16="http://schemas.microsoft.com/office/drawing/2014/main" id="{DE849686-E7BC-4E89-ADFC-DFE4D5147695}"/>
            </a:ext>
          </a:extLst>
        </xdr:cNvPr>
        <xdr:cNvSpPr/>
      </xdr:nvSpPr>
      <xdr:spPr>
        <a:xfrm>
          <a:off x="18116550" y="517874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69" name="Freccia in giù 68">
          <a:extLst>
            <a:ext uri="{FF2B5EF4-FFF2-40B4-BE49-F238E27FC236}">
              <a16:creationId xmlns:a16="http://schemas.microsoft.com/office/drawing/2014/main" id="{5317FAC8-B407-4D53-83CC-AA41A63CB795}"/>
            </a:ext>
          </a:extLst>
        </xdr:cNvPr>
        <xdr:cNvSpPr/>
      </xdr:nvSpPr>
      <xdr:spPr>
        <a:xfrm>
          <a:off x="18116550" y="50166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70" name="Freccia in su 69">
          <a:extLst>
            <a:ext uri="{FF2B5EF4-FFF2-40B4-BE49-F238E27FC236}">
              <a16:creationId xmlns:a16="http://schemas.microsoft.com/office/drawing/2014/main" id="{B3A31D7E-8088-4BB4-B711-F52B6A237D57}"/>
            </a:ext>
          </a:extLst>
        </xdr:cNvPr>
        <xdr:cNvSpPr/>
      </xdr:nvSpPr>
      <xdr:spPr>
        <a:xfrm>
          <a:off x="18116550" y="498618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71" name="Freccia in giù 70">
          <a:extLst>
            <a:ext uri="{FF2B5EF4-FFF2-40B4-BE49-F238E27FC236}">
              <a16:creationId xmlns:a16="http://schemas.microsoft.com/office/drawing/2014/main" id="{6803DA43-FC3F-4EEA-9ADD-9731F960DF94}"/>
            </a:ext>
          </a:extLst>
        </xdr:cNvPr>
        <xdr:cNvSpPr/>
      </xdr:nvSpPr>
      <xdr:spPr>
        <a:xfrm>
          <a:off x="18116550" y="54349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72" name="Freccia in su 71">
          <a:extLst>
            <a:ext uri="{FF2B5EF4-FFF2-40B4-BE49-F238E27FC236}">
              <a16:creationId xmlns:a16="http://schemas.microsoft.com/office/drawing/2014/main" id="{37C0E126-5C6A-457C-852C-DA9781E9B346}"/>
            </a:ext>
          </a:extLst>
        </xdr:cNvPr>
        <xdr:cNvSpPr/>
      </xdr:nvSpPr>
      <xdr:spPr>
        <a:xfrm>
          <a:off x="18116550" y="54349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73" name="Freccia in giù 72">
          <a:extLst>
            <a:ext uri="{FF2B5EF4-FFF2-40B4-BE49-F238E27FC236}">
              <a16:creationId xmlns:a16="http://schemas.microsoft.com/office/drawing/2014/main" id="{2E499B08-15C2-462B-9BCB-8C170CE583DE}"/>
            </a:ext>
          </a:extLst>
        </xdr:cNvPr>
        <xdr:cNvSpPr/>
      </xdr:nvSpPr>
      <xdr:spPr>
        <a:xfrm>
          <a:off x="18116550" y="527286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74" name="Freccia in su 73">
          <a:extLst>
            <a:ext uri="{FF2B5EF4-FFF2-40B4-BE49-F238E27FC236}">
              <a16:creationId xmlns:a16="http://schemas.microsoft.com/office/drawing/2014/main" id="{301DCE7E-849F-4429-AADF-11C3AFD6DFD2}"/>
            </a:ext>
          </a:extLst>
        </xdr:cNvPr>
        <xdr:cNvSpPr/>
      </xdr:nvSpPr>
      <xdr:spPr>
        <a:xfrm>
          <a:off x="18116550" y="524241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75" name="Freccia in giù 74">
          <a:extLst>
            <a:ext uri="{FF2B5EF4-FFF2-40B4-BE49-F238E27FC236}">
              <a16:creationId xmlns:a16="http://schemas.microsoft.com/office/drawing/2014/main" id="{6A79BF63-9137-4450-8EDC-8BE5F33C59C2}"/>
            </a:ext>
          </a:extLst>
        </xdr:cNvPr>
        <xdr:cNvSpPr/>
      </xdr:nvSpPr>
      <xdr:spPr>
        <a:xfrm>
          <a:off x="18116550" y="569118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76" name="Freccia in su 75">
          <a:extLst>
            <a:ext uri="{FF2B5EF4-FFF2-40B4-BE49-F238E27FC236}">
              <a16:creationId xmlns:a16="http://schemas.microsoft.com/office/drawing/2014/main" id="{432DDF69-E211-4E27-84C3-8EA130C6938B}"/>
            </a:ext>
          </a:extLst>
        </xdr:cNvPr>
        <xdr:cNvSpPr/>
      </xdr:nvSpPr>
      <xdr:spPr>
        <a:xfrm>
          <a:off x="18116550" y="569118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77" name="Freccia in giù 76">
          <a:extLst>
            <a:ext uri="{FF2B5EF4-FFF2-40B4-BE49-F238E27FC236}">
              <a16:creationId xmlns:a16="http://schemas.microsoft.com/office/drawing/2014/main" id="{9964BA25-69CB-4B27-AEDB-80257EA966FC}"/>
            </a:ext>
          </a:extLst>
        </xdr:cNvPr>
        <xdr:cNvSpPr/>
      </xdr:nvSpPr>
      <xdr:spPr>
        <a:xfrm>
          <a:off x="18116550" y="552909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78" name="Freccia in su 77">
          <a:extLst>
            <a:ext uri="{FF2B5EF4-FFF2-40B4-BE49-F238E27FC236}">
              <a16:creationId xmlns:a16="http://schemas.microsoft.com/office/drawing/2014/main" id="{42C8745F-0603-426D-A69A-35537DBE6C0E}"/>
            </a:ext>
          </a:extLst>
        </xdr:cNvPr>
        <xdr:cNvSpPr/>
      </xdr:nvSpPr>
      <xdr:spPr>
        <a:xfrm>
          <a:off x="18116550" y="549863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79" name="Freccia in giù 78">
          <a:extLst>
            <a:ext uri="{FF2B5EF4-FFF2-40B4-BE49-F238E27FC236}">
              <a16:creationId xmlns:a16="http://schemas.microsoft.com/office/drawing/2014/main" id="{7A8A2F8A-A5A7-441D-95B1-7A4D75C95D90}"/>
            </a:ext>
          </a:extLst>
        </xdr:cNvPr>
        <xdr:cNvSpPr/>
      </xdr:nvSpPr>
      <xdr:spPr>
        <a:xfrm>
          <a:off x="18116550" y="594550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80" name="Freccia in su 79">
          <a:extLst>
            <a:ext uri="{FF2B5EF4-FFF2-40B4-BE49-F238E27FC236}">
              <a16:creationId xmlns:a16="http://schemas.microsoft.com/office/drawing/2014/main" id="{FB2C5536-4415-4D4B-AF4B-5E8984729C9F}"/>
            </a:ext>
          </a:extLst>
        </xdr:cNvPr>
        <xdr:cNvSpPr/>
      </xdr:nvSpPr>
      <xdr:spPr>
        <a:xfrm>
          <a:off x="18116550" y="594550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81" name="Freccia in giù 80">
          <a:extLst>
            <a:ext uri="{FF2B5EF4-FFF2-40B4-BE49-F238E27FC236}">
              <a16:creationId xmlns:a16="http://schemas.microsoft.com/office/drawing/2014/main" id="{0678342B-ADA0-4F0C-AFA1-43AE5B28395F}"/>
            </a:ext>
          </a:extLst>
        </xdr:cNvPr>
        <xdr:cNvSpPr/>
      </xdr:nvSpPr>
      <xdr:spPr>
        <a:xfrm>
          <a:off x="18116550" y="578531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82" name="Freccia in su 81">
          <a:extLst>
            <a:ext uri="{FF2B5EF4-FFF2-40B4-BE49-F238E27FC236}">
              <a16:creationId xmlns:a16="http://schemas.microsoft.com/office/drawing/2014/main" id="{EF70F407-1ED3-40AE-8AB1-13FA32E7936F}"/>
            </a:ext>
          </a:extLst>
        </xdr:cNvPr>
        <xdr:cNvSpPr/>
      </xdr:nvSpPr>
      <xdr:spPr>
        <a:xfrm>
          <a:off x="18116550" y="575485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83" name="Freccia in giù 82">
          <a:extLst>
            <a:ext uri="{FF2B5EF4-FFF2-40B4-BE49-F238E27FC236}">
              <a16:creationId xmlns:a16="http://schemas.microsoft.com/office/drawing/2014/main" id="{F7752817-5B48-4DA6-8B20-D69EDF42D2BF}"/>
            </a:ext>
          </a:extLst>
        </xdr:cNvPr>
        <xdr:cNvSpPr/>
      </xdr:nvSpPr>
      <xdr:spPr>
        <a:xfrm>
          <a:off x="18116550" y="620172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84" name="Freccia in su 83">
          <a:extLst>
            <a:ext uri="{FF2B5EF4-FFF2-40B4-BE49-F238E27FC236}">
              <a16:creationId xmlns:a16="http://schemas.microsoft.com/office/drawing/2014/main" id="{8FFAEC2C-74AE-4D87-89F6-8A67DAFBE103}"/>
            </a:ext>
          </a:extLst>
        </xdr:cNvPr>
        <xdr:cNvSpPr/>
      </xdr:nvSpPr>
      <xdr:spPr>
        <a:xfrm>
          <a:off x="18116550" y="620172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85" name="Freccia in giù 84">
          <a:extLst>
            <a:ext uri="{FF2B5EF4-FFF2-40B4-BE49-F238E27FC236}">
              <a16:creationId xmlns:a16="http://schemas.microsoft.com/office/drawing/2014/main" id="{0F19A3CC-67D0-4D92-9E77-D21E8BA06DD5}"/>
            </a:ext>
          </a:extLst>
        </xdr:cNvPr>
        <xdr:cNvSpPr/>
      </xdr:nvSpPr>
      <xdr:spPr>
        <a:xfrm>
          <a:off x="18116550" y="603963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86" name="Freccia in su 85">
          <a:extLst>
            <a:ext uri="{FF2B5EF4-FFF2-40B4-BE49-F238E27FC236}">
              <a16:creationId xmlns:a16="http://schemas.microsoft.com/office/drawing/2014/main" id="{26F68EC3-0C7E-41EE-A7F7-64A0FB50EF04}"/>
            </a:ext>
          </a:extLst>
        </xdr:cNvPr>
        <xdr:cNvSpPr/>
      </xdr:nvSpPr>
      <xdr:spPr>
        <a:xfrm>
          <a:off x="18116550" y="600917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E0154255-42E4-4AB2-9F15-4189F5F7718B}"/>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426357</xdr:colOff>
      <xdr:row>2</xdr:row>
      <xdr:rowOff>9072</xdr:rowOff>
    </xdr:from>
    <xdr:to>
      <xdr:col>14</xdr:col>
      <xdr:colOff>1687285</xdr:colOff>
      <xdr:row>11</xdr:row>
      <xdr:rowOff>290284</xdr:rowOff>
    </xdr:to>
    <xdr:graphicFrame macro="">
      <xdr:nvGraphicFramePr>
        <xdr:cNvPr id="8" name="Grafico 7">
          <a:extLst>
            <a:ext uri="{FF2B5EF4-FFF2-40B4-BE49-F238E27FC236}">
              <a16:creationId xmlns:a16="http://schemas.microsoft.com/office/drawing/2014/main" id="{D21EA694-4F2C-479E-85E2-24A8F8AC71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35E2F5E5-E099-497A-8107-EDAB0B886B7F}"/>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063E4760-4463-446F-8B75-87785EBB31A8}"/>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5D0F8970-571D-4F59-8E5F-160753E8A2B4}"/>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BB282E77-7466-4248-9873-3661887D5BFE}"/>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403410</xdr:colOff>
      <xdr:row>2</xdr:row>
      <xdr:rowOff>0</xdr:rowOff>
    </xdr:from>
    <xdr:to>
      <xdr:col>14</xdr:col>
      <xdr:colOff>1673411</xdr:colOff>
      <xdr:row>11</xdr:row>
      <xdr:rowOff>258482</xdr:rowOff>
    </xdr:to>
    <xdr:graphicFrame macro="">
      <xdr:nvGraphicFramePr>
        <xdr:cNvPr id="88" name="Grafico 87">
          <a:extLst>
            <a:ext uri="{FF2B5EF4-FFF2-40B4-BE49-F238E27FC236}">
              <a16:creationId xmlns:a16="http://schemas.microsoft.com/office/drawing/2014/main" id="{D0D8F01C-FFE3-43B3-8630-A46384BCB7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C90592F8-867C-46CD-9663-31A24CD29B27}"/>
            </a:ext>
          </a:extLst>
        </xdr:cNvPr>
        <xdr:cNvSpPr/>
      </xdr:nvSpPr>
      <xdr:spPr>
        <a:xfrm rot="5400000">
          <a:off x="1835966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7DEAF242-8595-45F3-B45B-FFF634C4A9FB}"/>
            </a:ext>
          </a:extLst>
        </xdr:cNvPr>
        <xdr:cNvSpPr/>
      </xdr:nvSpPr>
      <xdr:spPr>
        <a:xfrm>
          <a:off x="18268950" y="136106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47124672-F58D-4D85-ABC0-9CAC7D8DB820}"/>
            </a:ext>
          </a:extLst>
        </xdr:cNvPr>
        <xdr:cNvSpPr/>
      </xdr:nvSpPr>
      <xdr:spPr>
        <a:xfrm>
          <a:off x="18268950" y="33515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17C1517F-9472-4390-9212-B1BCE34D2D15}"/>
            </a:ext>
          </a:extLst>
        </xdr:cNvPr>
        <xdr:cNvSpPr/>
      </xdr:nvSpPr>
      <xdr:spPr>
        <a:xfrm>
          <a:off x="18268950" y="33515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4A61790A-18BF-4650-9FBF-5AA4A936343D}"/>
            </a:ext>
          </a:extLst>
        </xdr:cNvPr>
        <xdr:cNvSpPr/>
      </xdr:nvSpPr>
      <xdr:spPr>
        <a:xfrm>
          <a:off x="18268950" y="3607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E43C338F-9EE7-413D-BA18-412C9062845C}"/>
            </a:ext>
          </a:extLst>
        </xdr:cNvPr>
        <xdr:cNvSpPr/>
      </xdr:nvSpPr>
      <xdr:spPr>
        <a:xfrm>
          <a:off x="18268950" y="3607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3FE6976A-C207-4227-B195-AC9109FA73BC}"/>
            </a:ext>
          </a:extLst>
        </xdr:cNvPr>
        <xdr:cNvSpPr/>
      </xdr:nvSpPr>
      <xdr:spPr>
        <a:xfrm>
          <a:off x="18268950" y="34459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2F880DC5-062F-44B9-B85A-3F59D9A38599}"/>
            </a:ext>
          </a:extLst>
        </xdr:cNvPr>
        <xdr:cNvSpPr/>
      </xdr:nvSpPr>
      <xdr:spPr>
        <a:xfrm>
          <a:off x="18268950" y="34155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053C070D-C78A-42D6-A617-261980ED2365}"/>
            </a:ext>
          </a:extLst>
        </xdr:cNvPr>
        <xdr:cNvSpPr/>
      </xdr:nvSpPr>
      <xdr:spPr>
        <a:xfrm>
          <a:off x="18268950" y="386334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F5B64EFA-B456-4434-8C48-CF5646C3DA15}"/>
            </a:ext>
          </a:extLst>
        </xdr:cNvPr>
        <xdr:cNvSpPr/>
      </xdr:nvSpPr>
      <xdr:spPr>
        <a:xfrm>
          <a:off x="18268950" y="386334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B405935F-6533-4334-A800-840ABD055D17}"/>
            </a:ext>
          </a:extLst>
        </xdr:cNvPr>
        <xdr:cNvSpPr/>
      </xdr:nvSpPr>
      <xdr:spPr>
        <a:xfrm>
          <a:off x="18268950" y="3701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DBA3A3E1-EE9A-4C7D-A66B-87B3C09F3AE1}"/>
            </a:ext>
          </a:extLst>
        </xdr:cNvPr>
        <xdr:cNvSpPr/>
      </xdr:nvSpPr>
      <xdr:spPr>
        <a:xfrm>
          <a:off x="18268950" y="367142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F9B070FF-B9C5-4F69-B04E-58728E4965D5}"/>
            </a:ext>
          </a:extLst>
        </xdr:cNvPr>
        <xdr:cNvSpPr/>
      </xdr:nvSpPr>
      <xdr:spPr>
        <a:xfrm>
          <a:off x="18268950" y="41192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DBE80B0B-1BD2-4860-B15C-A08F32A7A2D2}"/>
            </a:ext>
          </a:extLst>
        </xdr:cNvPr>
        <xdr:cNvSpPr/>
      </xdr:nvSpPr>
      <xdr:spPr>
        <a:xfrm>
          <a:off x="18268950" y="41192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77C661C1-83F7-4BD4-922A-B67898D7A45D}"/>
            </a:ext>
          </a:extLst>
        </xdr:cNvPr>
        <xdr:cNvSpPr/>
      </xdr:nvSpPr>
      <xdr:spPr>
        <a:xfrm>
          <a:off x="18268950" y="395778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2452909A-009C-4516-9158-86E8454DABB8}"/>
            </a:ext>
          </a:extLst>
        </xdr:cNvPr>
        <xdr:cNvSpPr/>
      </xdr:nvSpPr>
      <xdr:spPr>
        <a:xfrm>
          <a:off x="18268950" y="392732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B8D84913-8119-4AD1-B1D2-FF8ABCCB0179}"/>
            </a:ext>
          </a:extLst>
        </xdr:cNvPr>
        <xdr:cNvSpPr/>
      </xdr:nvSpPr>
      <xdr:spPr>
        <a:xfrm>
          <a:off x="18268950" y="43751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25A4AF1B-7951-41C0-AF6F-6D895D197BDB}"/>
            </a:ext>
          </a:extLst>
        </xdr:cNvPr>
        <xdr:cNvSpPr/>
      </xdr:nvSpPr>
      <xdr:spPr>
        <a:xfrm>
          <a:off x="18268950" y="43751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5C9D36F3-1A29-4B54-9FAD-0AD3DF8C85D4}"/>
            </a:ext>
          </a:extLst>
        </xdr:cNvPr>
        <xdr:cNvSpPr/>
      </xdr:nvSpPr>
      <xdr:spPr>
        <a:xfrm>
          <a:off x="18268950" y="421368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73B74A2B-4480-4CB1-B748-5DCCA65AC3A4}"/>
            </a:ext>
          </a:extLst>
        </xdr:cNvPr>
        <xdr:cNvSpPr/>
      </xdr:nvSpPr>
      <xdr:spPr>
        <a:xfrm>
          <a:off x="18268950" y="418323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1D18DD8D-F086-4983-9E4D-1DDF13990E45}"/>
            </a:ext>
          </a:extLst>
        </xdr:cNvPr>
        <xdr:cNvSpPr/>
      </xdr:nvSpPr>
      <xdr:spPr>
        <a:xfrm>
          <a:off x="18268950" y="46310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CB2FBC7C-F550-483E-8198-CF1C92D269F9}"/>
            </a:ext>
          </a:extLst>
        </xdr:cNvPr>
        <xdr:cNvSpPr/>
      </xdr:nvSpPr>
      <xdr:spPr>
        <a:xfrm>
          <a:off x="18268950" y="46310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15E42B0F-FB54-4FD9-90E0-914F96137DF8}"/>
            </a:ext>
          </a:extLst>
        </xdr:cNvPr>
        <xdr:cNvSpPr/>
      </xdr:nvSpPr>
      <xdr:spPr>
        <a:xfrm>
          <a:off x="18268950" y="44695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55357642-3B0A-408D-A914-BAF318B125CD}"/>
            </a:ext>
          </a:extLst>
        </xdr:cNvPr>
        <xdr:cNvSpPr/>
      </xdr:nvSpPr>
      <xdr:spPr>
        <a:xfrm>
          <a:off x="18268950" y="443913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678354AF-014B-487F-9D6F-B5B0EF578A45}"/>
            </a:ext>
          </a:extLst>
        </xdr:cNvPr>
        <xdr:cNvSpPr/>
      </xdr:nvSpPr>
      <xdr:spPr>
        <a:xfrm>
          <a:off x="18268950" y="488696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5F8DDF6A-F509-4602-91CD-86778FF3D6E3}"/>
            </a:ext>
          </a:extLst>
        </xdr:cNvPr>
        <xdr:cNvSpPr/>
      </xdr:nvSpPr>
      <xdr:spPr>
        <a:xfrm>
          <a:off x="18268950" y="488696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99A95C7B-4856-4068-9F0D-B2E158C7B827}"/>
            </a:ext>
          </a:extLst>
        </xdr:cNvPr>
        <xdr:cNvSpPr/>
      </xdr:nvSpPr>
      <xdr:spPr>
        <a:xfrm>
          <a:off x="18268950" y="472549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BD8EC2B8-AAE9-4F7A-A6D9-FF8B3B3CC3C1}"/>
            </a:ext>
          </a:extLst>
        </xdr:cNvPr>
        <xdr:cNvSpPr/>
      </xdr:nvSpPr>
      <xdr:spPr>
        <a:xfrm>
          <a:off x="18268950" y="469504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C736B4FF-7D5C-47B0-A505-DDEF2BC4E131}"/>
            </a:ext>
          </a:extLst>
        </xdr:cNvPr>
        <xdr:cNvSpPr/>
      </xdr:nvSpPr>
      <xdr:spPr>
        <a:xfrm>
          <a:off x="18268950" y="5142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71E7EA0F-235C-4B9B-B138-7BF5C01B0EDD}"/>
            </a:ext>
          </a:extLst>
        </xdr:cNvPr>
        <xdr:cNvSpPr/>
      </xdr:nvSpPr>
      <xdr:spPr>
        <a:xfrm>
          <a:off x="18268950" y="5142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2465CD88-0CD0-4260-A891-05024B3E3F1B}"/>
            </a:ext>
          </a:extLst>
        </xdr:cNvPr>
        <xdr:cNvSpPr/>
      </xdr:nvSpPr>
      <xdr:spPr>
        <a:xfrm>
          <a:off x="18268950" y="49814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A7650C2A-DA01-4013-9419-DDCAE7173B4D}"/>
            </a:ext>
          </a:extLst>
        </xdr:cNvPr>
        <xdr:cNvSpPr/>
      </xdr:nvSpPr>
      <xdr:spPr>
        <a:xfrm>
          <a:off x="18268950" y="495094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1D7BC70E-0A8B-4595-96B5-EB9B4AFAF8AB}"/>
            </a:ext>
          </a:extLst>
        </xdr:cNvPr>
        <xdr:cNvSpPr/>
      </xdr:nvSpPr>
      <xdr:spPr>
        <a:xfrm>
          <a:off x="18268950" y="5396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33B10E64-A8AD-4652-A7B4-313DDAABE5B5}"/>
            </a:ext>
          </a:extLst>
        </xdr:cNvPr>
        <xdr:cNvSpPr/>
      </xdr:nvSpPr>
      <xdr:spPr>
        <a:xfrm>
          <a:off x="18268950" y="5396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4DAFA99B-9138-4FA4-B933-C629C81B569F}"/>
            </a:ext>
          </a:extLst>
        </xdr:cNvPr>
        <xdr:cNvSpPr/>
      </xdr:nvSpPr>
      <xdr:spPr>
        <a:xfrm>
          <a:off x="18268950" y="5237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9AC3B537-FB4B-41D8-9F4C-C2C754EC163C}"/>
            </a:ext>
          </a:extLst>
        </xdr:cNvPr>
        <xdr:cNvSpPr/>
      </xdr:nvSpPr>
      <xdr:spPr>
        <a:xfrm>
          <a:off x="18268950" y="5206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38B52792-1CD5-4582-8A75-F43410F8945F}"/>
            </a:ext>
          </a:extLst>
        </xdr:cNvPr>
        <xdr:cNvSpPr/>
      </xdr:nvSpPr>
      <xdr:spPr>
        <a:xfrm>
          <a:off x="18268950" y="565277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5EFDA660-A3C2-4AAF-9AF9-059B465E19AA}"/>
            </a:ext>
          </a:extLst>
        </xdr:cNvPr>
        <xdr:cNvSpPr/>
      </xdr:nvSpPr>
      <xdr:spPr>
        <a:xfrm>
          <a:off x="18268950" y="565277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0AF8584E-AC8F-4048-821D-1CC94233E314}"/>
            </a:ext>
          </a:extLst>
        </xdr:cNvPr>
        <xdr:cNvSpPr/>
      </xdr:nvSpPr>
      <xdr:spPr>
        <a:xfrm>
          <a:off x="18268950" y="5491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5B082C6B-F49F-476D-8659-8B1290F2E145}"/>
            </a:ext>
          </a:extLst>
        </xdr:cNvPr>
        <xdr:cNvSpPr/>
      </xdr:nvSpPr>
      <xdr:spPr>
        <a:xfrm>
          <a:off x="18268950" y="5460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EC61A009-7AE2-4710-935D-35EF7FF78EDD}"/>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3E4584EC-EFF6-4988-8392-E0A25688E790}"/>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1606EA30-FDF1-45EB-8A54-073766997458}"/>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49D38474-4BAF-4D62-9E19-5595B33BFB8E}"/>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388470</xdr:colOff>
      <xdr:row>2</xdr:row>
      <xdr:rowOff>7471</xdr:rowOff>
    </xdr:from>
    <xdr:to>
      <xdr:col>14</xdr:col>
      <xdr:colOff>1628588</xdr:colOff>
      <xdr:row>11</xdr:row>
      <xdr:rowOff>288365</xdr:rowOff>
    </xdr:to>
    <xdr:graphicFrame macro="">
      <xdr:nvGraphicFramePr>
        <xdr:cNvPr id="88" name="Grafico 87">
          <a:extLst>
            <a:ext uri="{FF2B5EF4-FFF2-40B4-BE49-F238E27FC236}">
              <a16:creationId xmlns:a16="http://schemas.microsoft.com/office/drawing/2014/main" id="{EB4DDEEF-C108-4238-9AE9-6C3A29A55E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F839F5C0-82C9-4329-A130-69961DDED3BD}"/>
            </a:ext>
          </a:extLst>
        </xdr:cNvPr>
        <xdr:cNvSpPr/>
      </xdr:nvSpPr>
      <xdr:spPr>
        <a:xfrm rot="5400000">
          <a:off x="182136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04BD3E61-590E-4945-B5AC-2E1D5594F70E}"/>
            </a:ext>
          </a:extLst>
        </xdr:cNvPr>
        <xdr:cNvSpPr/>
      </xdr:nvSpPr>
      <xdr:spPr>
        <a:xfrm>
          <a:off x="18122900" y="136106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6A3D175F-A08B-4B86-A0B4-D66BA81BB5AE}"/>
            </a:ext>
          </a:extLst>
        </xdr:cNvPr>
        <xdr:cNvSpPr/>
      </xdr:nvSpPr>
      <xdr:spPr>
        <a:xfrm>
          <a:off x="18122900" y="33515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FAA9C2AF-3C4D-4E5D-BA1C-AACA7C0C689B}"/>
            </a:ext>
          </a:extLst>
        </xdr:cNvPr>
        <xdr:cNvSpPr/>
      </xdr:nvSpPr>
      <xdr:spPr>
        <a:xfrm>
          <a:off x="18122900" y="33515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973CF066-61BA-464B-92CB-78DB9A0B3258}"/>
            </a:ext>
          </a:extLst>
        </xdr:cNvPr>
        <xdr:cNvSpPr/>
      </xdr:nvSpPr>
      <xdr:spPr>
        <a:xfrm>
          <a:off x="18122900" y="3607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D53A4571-5BB0-4056-8CB4-365C80BE3638}"/>
            </a:ext>
          </a:extLst>
        </xdr:cNvPr>
        <xdr:cNvSpPr/>
      </xdr:nvSpPr>
      <xdr:spPr>
        <a:xfrm>
          <a:off x="18122900" y="3607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2F3DA2CC-A71D-4811-B3E7-233B834CDB63}"/>
            </a:ext>
          </a:extLst>
        </xdr:cNvPr>
        <xdr:cNvSpPr/>
      </xdr:nvSpPr>
      <xdr:spPr>
        <a:xfrm>
          <a:off x="18122900" y="34459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93B5D770-28A2-4EB1-8387-DF77D9AA19A7}"/>
            </a:ext>
          </a:extLst>
        </xdr:cNvPr>
        <xdr:cNvSpPr/>
      </xdr:nvSpPr>
      <xdr:spPr>
        <a:xfrm>
          <a:off x="18122900" y="34155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87387FC9-D218-45CE-801B-4DE6A1C4B831}"/>
            </a:ext>
          </a:extLst>
        </xdr:cNvPr>
        <xdr:cNvSpPr/>
      </xdr:nvSpPr>
      <xdr:spPr>
        <a:xfrm>
          <a:off x="18122900" y="386334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61BCB0BF-D04C-4C9A-AC69-B70932102E69}"/>
            </a:ext>
          </a:extLst>
        </xdr:cNvPr>
        <xdr:cNvSpPr/>
      </xdr:nvSpPr>
      <xdr:spPr>
        <a:xfrm>
          <a:off x="18122900" y="386334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551AE910-32B9-41A5-9C8F-60ED94BECA93}"/>
            </a:ext>
          </a:extLst>
        </xdr:cNvPr>
        <xdr:cNvSpPr/>
      </xdr:nvSpPr>
      <xdr:spPr>
        <a:xfrm>
          <a:off x="18122900" y="3701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9868226C-5A9B-48CB-9167-38FD2BFA59C8}"/>
            </a:ext>
          </a:extLst>
        </xdr:cNvPr>
        <xdr:cNvSpPr/>
      </xdr:nvSpPr>
      <xdr:spPr>
        <a:xfrm>
          <a:off x="18122900" y="367142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138CA0B2-43FD-42A0-B6BC-1FE2F958F798}"/>
            </a:ext>
          </a:extLst>
        </xdr:cNvPr>
        <xdr:cNvSpPr/>
      </xdr:nvSpPr>
      <xdr:spPr>
        <a:xfrm>
          <a:off x="18122900" y="41192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3A2D1AA7-341A-47DA-A2C2-07FF9919321B}"/>
            </a:ext>
          </a:extLst>
        </xdr:cNvPr>
        <xdr:cNvSpPr/>
      </xdr:nvSpPr>
      <xdr:spPr>
        <a:xfrm>
          <a:off x="18122900" y="41192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6577AF0D-0060-491B-B48A-D2E83C4EA804}"/>
            </a:ext>
          </a:extLst>
        </xdr:cNvPr>
        <xdr:cNvSpPr/>
      </xdr:nvSpPr>
      <xdr:spPr>
        <a:xfrm>
          <a:off x="18122900" y="395778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98CFBC1C-36DE-473C-82FA-153892D01BE0}"/>
            </a:ext>
          </a:extLst>
        </xdr:cNvPr>
        <xdr:cNvSpPr/>
      </xdr:nvSpPr>
      <xdr:spPr>
        <a:xfrm>
          <a:off x="18122900" y="392732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0207F748-8727-4ED0-92E6-6432B5235BEF}"/>
            </a:ext>
          </a:extLst>
        </xdr:cNvPr>
        <xdr:cNvSpPr/>
      </xdr:nvSpPr>
      <xdr:spPr>
        <a:xfrm>
          <a:off x="18122900" y="43751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137C2DD2-AD2C-4626-8917-2B2B808F546E}"/>
            </a:ext>
          </a:extLst>
        </xdr:cNvPr>
        <xdr:cNvSpPr/>
      </xdr:nvSpPr>
      <xdr:spPr>
        <a:xfrm>
          <a:off x="18122900" y="43751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3F21E91F-2DD5-49E2-8FE6-F3A58D15E4A7}"/>
            </a:ext>
          </a:extLst>
        </xdr:cNvPr>
        <xdr:cNvSpPr/>
      </xdr:nvSpPr>
      <xdr:spPr>
        <a:xfrm>
          <a:off x="18122900" y="421368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62BDA0C0-131C-40FC-8B7D-BF2B4C336569}"/>
            </a:ext>
          </a:extLst>
        </xdr:cNvPr>
        <xdr:cNvSpPr/>
      </xdr:nvSpPr>
      <xdr:spPr>
        <a:xfrm>
          <a:off x="18122900" y="418323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E48C6E4F-A506-4B4A-8EEF-269D41B3926A}"/>
            </a:ext>
          </a:extLst>
        </xdr:cNvPr>
        <xdr:cNvSpPr/>
      </xdr:nvSpPr>
      <xdr:spPr>
        <a:xfrm>
          <a:off x="18122900" y="46310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34EEF608-0750-4960-AB7F-BAADBD8C0360}"/>
            </a:ext>
          </a:extLst>
        </xdr:cNvPr>
        <xdr:cNvSpPr/>
      </xdr:nvSpPr>
      <xdr:spPr>
        <a:xfrm>
          <a:off x="18122900" y="46310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97AD0D1E-67FF-497F-9B0F-E6B0DD618476}"/>
            </a:ext>
          </a:extLst>
        </xdr:cNvPr>
        <xdr:cNvSpPr/>
      </xdr:nvSpPr>
      <xdr:spPr>
        <a:xfrm>
          <a:off x="18122900" y="44695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5E065F78-7AE2-45D7-8E4C-5DC13B6B873A}"/>
            </a:ext>
          </a:extLst>
        </xdr:cNvPr>
        <xdr:cNvSpPr/>
      </xdr:nvSpPr>
      <xdr:spPr>
        <a:xfrm>
          <a:off x="18122900" y="443913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A1FFC969-0CE5-4A3A-9E19-EE49971FC859}"/>
            </a:ext>
          </a:extLst>
        </xdr:cNvPr>
        <xdr:cNvSpPr/>
      </xdr:nvSpPr>
      <xdr:spPr>
        <a:xfrm>
          <a:off x="18122900" y="488696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0DB36A00-182D-4AE1-A6FC-170DD8824A7F}"/>
            </a:ext>
          </a:extLst>
        </xdr:cNvPr>
        <xdr:cNvSpPr/>
      </xdr:nvSpPr>
      <xdr:spPr>
        <a:xfrm>
          <a:off x="18122900" y="488696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A2D6C8ED-8779-439D-A25A-B831ED033E20}"/>
            </a:ext>
          </a:extLst>
        </xdr:cNvPr>
        <xdr:cNvSpPr/>
      </xdr:nvSpPr>
      <xdr:spPr>
        <a:xfrm>
          <a:off x="18122900" y="472549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EF404B90-699A-493B-8084-BD2899776820}"/>
            </a:ext>
          </a:extLst>
        </xdr:cNvPr>
        <xdr:cNvSpPr/>
      </xdr:nvSpPr>
      <xdr:spPr>
        <a:xfrm>
          <a:off x="18122900" y="469504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FDCE2201-67A6-468E-B9AB-8774B42B120F}"/>
            </a:ext>
          </a:extLst>
        </xdr:cNvPr>
        <xdr:cNvSpPr/>
      </xdr:nvSpPr>
      <xdr:spPr>
        <a:xfrm>
          <a:off x="18122900" y="5142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AAD602E9-C374-4421-9089-FEC071AF406C}"/>
            </a:ext>
          </a:extLst>
        </xdr:cNvPr>
        <xdr:cNvSpPr/>
      </xdr:nvSpPr>
      <xdr:spPr>
        <a:xfrm>
          <a:off x="18122900" y="5142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F4EBB4B2-A9DF-4629-BFFA-5CD3B4F66FC4}"/>
            </a:ext>
          </a:extLst>
        </xdr:cNvPr>
        <xdr:cNvSpPr/>
      </xdr:nvSpPr>
      <xdr:spPr>
        <a:xfrm>
          <a:off x="18122900" y="49814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D9A139D3-2BC8-4982-B7F9-5C0039C15C62}"/>
            </a:ext>
          </a:extLst>
        </xdr:cNvPr>
        <xdr:cNvSpPr/>
      </xdr:nvSpPr>
      <xdr:spPr>
        <a:xfrm>
          <a:off x="18122900" y="495094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CA841E97-E86E-42ED-A56D-BDA57BBC2958}"/>
            </a:ext>
          </a:extLst>
        </xdr:cNvPr>
        <xdr:cNvSpPr/>
      </xdr:nvSpPr>
      <xdr:spPr>
        <a:xfrm>
          <a:off x="18122900" y="5396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61A38D6A-835D-4469-A09D-780231F841AA}"/>
            </a:ext>
          </a:extLst>
        </xdr:cNvPr>
        <xdr:cNvSpPr/>
      </xdr:nvSpPr>
      <xdr:spPr>
        <a:xfrm>
          <a:off x="18122900" y="5396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9AF9FE94-8630-4AE6-8982-24614ED98520}"/>
            </a:ext>
          </a:extLst>
        </xdr:cNvPr>
        <xdr:cNvSpPr/>
      </xdr:nvSpPr>
      <xdr:spPr>
        <a:xfrm>
          <a:off x="18122900" y="5237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930C0FC0-BD5C-48B8-B44D-511C181C076B}"/>
            </a:ext>
          </a:extLst>
        </xdr:cNvPr>
        <xdr:cNvSpPr/>
      </xdr:nvSpPr>
      <xdr:spPr>
        <a:xfrm>
          <a:off x="18122900" y="5206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C34FE95A-C99F-43A7-9009-F4A5729694F3}"/>
            </a:ext>
          </a:extLst>
        </xdr:cNvPr>
        <xdr:cNvSpPr/>
      </xdr:nvSpPr>
      <xdr:spPr>
        <a:xfrm>
          <a:off x="18122900" y="565277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17DCC8FD-1893-4581-90F3-80A60A5814C9}"/>
            </a:ext>
          </a:extLst>
        </xdr:cNvPr>
        <xdr:cNvSpPr/>
      </xdr:nvSpPr>
      <xdr:spPr>
        <a:xfrm>
          <a:off x="18122900" y="565277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A96EA251-0119-4357-9968-E391867460BE}"/>
            </a:ext>
          </a:extLst>
        </xdr:cNvPr>
        <xdr:cNvSpPr/>
      </xdr:nvSpPr>
      <xdr:spPr>
        <a:xfrm>
          <a:off x="18122900" y="5491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E2CACC80-7F50-43B1-A4B9-C5CF19A2A0BF}"/>
            </a:ext>
          </a:extLst>
        </xdr:cNvPr>
        <xdr:cNvSpPr/>
      </xdr:nvSpPr>
      <xdr:spPr>
        <a:xfrm>
          <a:off x="18122900" y="5460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71A86830-7027-4F00-B46C-B7EEE9477670}"/>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320157E5-3306-4886-BC2F-7F309A79E4F2}"/>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4FC6631C-A42E-4C18-9730-49CD4EF64FB8}"/>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8AE2668D-83A1-4D9C-8292-C64D47E564DC}"/>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433293</xdr:colOff>
      <xdr:row>2</xdr:row>
      <xdr:rowOff>7471</xdr:rowOff>
    </xdr:from>
    <xdr:to>
      <xdr:col>14</xdr:col>
      <xdr:colOff>1695822</xdr:colOff>
      <xdr:row>11</xdr:row>
      <xdr:rowOff>280894</xdr:rowOff>
    </xdr:to>
    <xdr:graphicFrame macro="">
      <xdr:nvGraphicFramePr>
        <xdr:cNvPr id="88" name="Grafico 87">
          <a:extLst>
            <a:ext uri="{FF2B5EF4-FFF2-40B4-BE49-F238E27FC236}">
              <a16:creationId xmlns:a16="http://schemas.microsoft.com/office/drawing/2014/main" id="{AB90F40F-39BC-43B4-99F0-EC1E0E2A7E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B719353F-C999-49D8-B5EA-95427B59CC66}"/>
            </a:ext>
          </a:extLst>
        </xdr:cNvPr>
        <xdr:cNvSpPr/>
      </xdr:nvSpPr>
      <xdr:spPr>
        <a:xfrm rot="5400000">
          <a:off x="177183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C1A512E2-EC0C-4A65-92E9-DF63C5668ADA}"/>
            </a:ext>
          </a:extLst>
        </xdr:cNvPr>
        <xdr:cNvSpPr/>
      </xdr:nvSpPr>
      <xdr:spPr>
        <a:xfrm>
          <a:off x="17627600" y="136106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B9E1BB7B-32F6-400D-A1D8-D3A67DA4118F}"/>
            </a:ext>
          </a:extLst>
        </xdr:cNvPr>
        <xdr:cNvSpPr/>
      </xdr:nvSpPr>
      <xdr:spPr>
        <a:xfrm>
          <a:off x="17627600" y="33515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F96D0917-1E84-4A35-813F-DA1A1700C16B}"/>
            </a:ext>
          </a:extLst>
        </xdr:cNvPr>
        <xdr:cNvSpPr/>
      </xdr:nvSpPr>
      <xdr:spPr>
        <a:xfrm>
          <a:off x="17627600" y="33515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CBCDC928-01DB-4FF4-8D4D-E20AD456CC30}"/>
            </a:ext>
          </a:extLst>
        </xdr:cNvPr>
        <xdr:cNvSpPr/>
      </xdr:nvSpPr>
      <xdr:spPr>
        <a:xfrm>
          <a:off x="17627600" y="3607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0D1D26D4-DF3C-4D6F-982C-9BF1DD536C46}"/>
            </a:ext>
          </a:extLst>
        </xdr:cNvPr>
        <xdr:cNvSpPr/>
      </xdr:nvSpPr>
      <xdr:spPr>
        <a:xfrm>
          <a:off x="17627600" y="3607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987A15CA-A6DC-4F6A-B1B2-DF1A8FB7D455}"/>
            </a:ext>
          </a:extLst>
        </xdr:cNvPr>
        <xdr:cNvSpPr/>
      </xdr:nvSpPr>
      <xdr:spPr>
        <a:xfrm>
          <a:off x="17627600" y="34459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C98A42FE-84A5-4DE1-B5B7-8B4ACB30FCCA}"/>
            </a:ext>
          </a:extLst>
        </xdr:cNvPr>
        <xdr:cNvSpPr/>
      </xdr:nvSpPr>
      <xdr:spPr>
        <a:xfrm>
          <a:off x="17627600" y="34155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6B80C789-0143-4EF4-9026-83D9C73488CA}"/>
            </a:ext>
          </a:extLst>
        </xdr:cNvPr>
        <xdr:cNvSpPr/>
      </xdr:nvSpPr>
      <xdr:spPr>
        <a:xfrm>
          <a:off x="17627600" y="386334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5074A4FF-1A88-4671-9781-C1832713E457}"/>
            </a:ext>
          </a:extLst>
        </xdr:cNvPr>
        <xdr:cNvSpPr/>
      </xdr:nvSpPr>
      <xdr:spPr>
        <a:xfrm>
          <a:off x="17627600" y="386334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01B05B3D-AC21-475E-96D2-EDD3F5EEBEAB}"/>
            </a:ext>
          </a:extLst>
        </xdr:cNvPr>
        <xdr:cNvSpPr/>
      </xdr:nvSpPr>
      <xdr:spPr>
        <a:xfrm>
          <a:off x="17627600" y="3701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545F4386-0B75-4778-8515-17F689379BC2}"/>
            </a:ext>
          </a:extLst>
        </xdr:cNvPr>
        <xdr:cNvSpPr/>
      </xdr:nvSpPr>
      <xdr:spPr>
        <a:xfrm>
          <a:off x="17627600" y="367142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7ED38B00-BD96-49F3-BC25-F01CFDDEEEAB}"/>
            </a:ext>
          </a:extLst>
        </xdr:cNvPr>
        <xdr:cNvSpPr/>
      </xdr:nvSpPr>
      <xdr:spPr>
        <a:xfrm>
          <a:off x="17627600" y="41192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B8BC34F8-FDCB-4983-83E9-4F49D6188F78}"/>
            </a:ext>
          </a:extLst>
        </xdr:cNvPr>
        <xdr:cNvSpPr/>
      </xdr:nvSpPr>
      <xdr:spPr>
        <a:xfrm>
          <a:off x="17627600" y="41192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90785870-1172-443E-BD01-1793B774FFA4}"/>
            </a:ext>
          </a:extLst>
        </xdr:cNvPr>
        <xdr:cNvSpPr/>
      </xdr:nvSpPr>
      <xdr:spPr>
        <a:xfrm>
          <a:off x="17627600" y="395778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AF88BCA4-052E-4453-AB12-CE371C8C6EEE}"/>
            </a:ext>
          </a:extLst>
        </xdr:cNvPr>
        <xdr:cNvSpPr/>
      </xdr:nvSpPr>
      <xdr:spPr>
        <a:xfrm>
          <a:off x="17627600" y="392732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3716719E-B211-4624-A706-88BE1F6F08E1}"/>
            </a:ext>
          </a:extLst>
        </xdr:cNvPr>
        <xdr:cNvSpPr/>
      </xdr:nvSpPr>
      <xdr:spPr>
        <a:xfrm>
          <a:off x="17627600" y="43751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D8722541-0A44-4716-9F66-F68CAF9FA9C1}"/>
            </a:ext>
          </a:extLst>
        </xdr:cNvPr>
        <xdr:cNvSpPr/>
      </xdr:nvSpPr>
      <xdr:spPr>
        <a:xfrm>
          <a:off x="17627600" y="43751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C857BF4B-D69F-4C92-8D92-C1CD4E97200A}"/>
            </a:ext>
          </a:extLst>
        </xdr:cNvPr>
        <xdr:cNvSpPr/>
      </xdr:nvSpPr>
      <xdr:spPr>
        <a:xfrm>
          <a:off x="17627600" y="421368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095C05F9-9C57-4A73-A361-5207E685E43A}"/>
            </a:ext>
          </a:extLst>
        </xdr:cNvPr>
        <xdr:cNvSpPr/>
      </xdr:nvSpPr>
      <xdr:spPr>
        <a:xfrm>
          <a:off x="17627600" y="418323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B7E0912B-4A03-4D68-83CB-5511BA03F066}"/>
            </a:ext>
          </a:extLst>
        </xdr:cNvPr>
        <xdr:cNvSpPr/>
      </xdr:nvSpPr>
      <xdr:spPr>
        <a:xfrm>
          <a:off x="17627600" y="46310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180CAFC0-F756-416C-80BF-0D59C16ACDAF}"/>
            </a:ext>
          </a:extLst>
        </xdr:cNvPr>
        <xdr:cNvSpPr/>
      </xdr:nvSpPr>
      <xdr:spPr>
        <a:xfrm>
          <a:off x="17627600" y="46310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97864285-77E5-417F-8777-4C9ACDD366A8}"/>
            </a:ext>
          </a:extLst>
        </xdr:cNvPr>
        <xdr:cNvSpPr/>
      </xdr:nvSpPr>
      <xdr:spPr>
        <a:xfrm>
          <a:off x="17627600" y="44695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A4E941F4-22CC-479C-80B8-E13F22895A42}"/>
            </a:ext>
          </a:extLst>
        </xdr:cNvPr>
        <xdr:cNvSpPr/>
      </xdr:nvSpPr>
      <xdr:spPr>
        <a:xfrm>
          <a:off x="17627600" y="443913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C9A82888-649F-44A9-A272-486B6719A845}"/>
            </a:ext>
          </a:extLst>
        </xdr:cNvPr>
        <xdr:cNvSpPr/>
      </xdr:nvSpPr>
      <xdr:spPr>
        <a:xfrm>
          <a:off x="17627600" y="488696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79740DB8-5A20-4927-A450-D4D7D8B90B02}"/>
            </a:ext>
          </a:extLst>
        </xdr:cNvPr>
        <xdr:cNvSpPr/>
      </xdr:nvSpPr>
      <xdr:spPr>
        <a:xfrm>
          <a:off x="17627600" y="488696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ED8BDBBD-0D8F-4FA5-B234-3BB700707E47}"/>
            </a:ext>
          </a:extLst>
        </xdr:cNvPr>
        <xdr:cNvSpPr/>
      </xdr:nvSpPr>
      <xdr:spPr>
        <a:xfrm>
          <a:off x="17627600" y="472549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62D312C5-A44E-413C-B423-4CF6D9BB3E9B}"/>
            </a:ext>
          </a:extLst>
        </xdr:cNvPr>
        <xdr:cNvSpPr/>
      </xdr:nvSpPr>
      <xdr:spPr>
        <a:xfrm>
          <a:off x="17627600" y="469504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2E0E9160-D941-461F-B521-CCCCE8521C06}"/>
            </a:ext>
          </a:extLst>
        </xdr:cNvPr>
        <xdr:cNvSpPr/>
      </xdr:nvSpPr>
      <xdr:spPr>
        <a:xfrm>
          <a:off x="17627600" y="5142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F4F29924-3371-4233-8581-27FE79B7F81C}"/>
            </a:ext>
          </a:extLst>
        </xdr:cNvPr>
        <xdr:cNvSpPr/>
      </xdr:nvSpPr>
      <xdr:spPr>
        <a:xfrm>
          <a:off x="17627600" y="5142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D69786A2-C727-4E4A-A8A6-9107CB9FCB8C}"/>
            </a:ext>
          </a:extLst>
        </xdr:cNvPr>
        <xdr:cNvSpPr/>
      </xdr:nvSpPr>
      <xdr:spPr>
        <a:xfrm>
          <a:off x="17627600" y="49814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716437EA-77A1-421A-8043-49E229FB079B}"/>
            </a:ext>
          </a:extLst>
        </xdr:cNvPr>
        <xdr:cNvSpPr/>
      </xdr:nvSpPr>
      <xdr:spPr>
        <a:xfrm>
          <a:off x="17627600" y="495094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ABE98A68-CE11-4027-8B6C-82039CA680CD}"/>
            </a:ext>
          </a:extLst>
        </xdr:cNvPr>
        <xdr:cNvSpPr/>
      </xdr:nvSpPr>
      <xdr:spPr>
        <a:xfrm>
          <a:off x="17627600" y="5396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1322D42D-36CC-45CE-98EB-D9D02C9DFC30}"/>
            </a:ext>
          </a:extLst>
        </xdr:cNvPr>
        <xdr:cNvSpPr/>
      </xdr:nvSpPr>
      <xdr:spPr>
        <a:xfrm>
          <a:off x="17627600" y="5396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B67D9000-0C75-46A5-8E5B-B5E230304098}"/>
            </a:ext>
          </a:extLst>
        </xdr:cNvPr>
        <xdr:cNvSpPr/>
      </xdr:nvSpPr>
      <xdr:spPr>
        <a:xfrm>
          <a:off x="17627600" y="5237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21091AB8-740B-4219-86A5-3EEE12FEAA21}"/>
            </a:ext>
          </a:extLst>
        </xdr:cNvPr>
        <xdr:cNvSpPr/>
      </xdr:nvSpPr>
      <xdr:spPr>
        <a:xfrm>
          <a:off x="17627600" y="5206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76D6A723-B7D7-4AF8-9CD5-1546DE03EBF4}"/>
            </a:ext>
          </a:extLst>
        </xdr:cNvPr>
        <xdr:cNvSpPr/>
      </xdr:nvSpPr>
      <xdr:spPr>
        <a:xfrm>
          <a:off x="17627600" y="565277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FF3B7FE2-FEA2-4AAD-A7D2-7D72F8C09466}"/>
            </a:ext>
          </a:extLst>
        </xdr:cNvPr>
        <xdr:cNvSpPr/>
      </xdr:nvSpPr>
      <xdr:spPr>
        <a:xfrm>
          <a:off x="17627600" y="565277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B18B09C3-9B95-410A-8349-03E28BB98F90}"/>
            </a:ext>
          </a:extLst>
        </xdr:cNvPr>
        <xdr:cNvSpPr/>
      </xdr:nvSpPr>
      <xdr:spPr>
        <a:xfrm>
          <a:off x="17627600" y="5491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99A6A1C6-D279-4820-B231-3578A5754CAE}"/>
            </a:ext>
          </a:extLst>
        </xdr:cNvPr>
        <xdr:cNvSpPr/>
      </xdr:nvSpPr>
      <xdr:spPr>
        <a:xfrm>
          <a:off x="17627600" y="5460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igibottone/Dropbox/Daily%20Job%20-%20Sync/Condivisa%20Unioncamere/Condivisa%20-%20Unioncamere%202013/Invio_doc_Unioncamere-Performance/3.%20SCHEDA%20STANDARD_monitoraggio_OI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lFile://Root/Users/luigibottone/Dropbox/R-Group/Software/Altro%20-%20sviluppo/Contabilit&#224;%20-%20Controllo%20di%20gestione%20-%20Strategia/Users/selvaggio/Desktop/TERESA_15_02/UNIONCAMERE/ATTIVITA'_2013/Doc_monitoraggio/Monitoraggio%20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ce0062.W2KCE1/Downloads/KIT%20Anticorruzione%20CCIAA_rev5%20-%20Val13&amp;Mot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itoraggio Avvio Ciclo"/>
      <sheetName val="Foglio2"/>
    </sheetNames>
    <sheetDataSet>
      <sheetData sheetId="0"/>
      <sheetData sheetId="1">
        <row r="2">
          <cell r="A2" t="str">
            <v>peggioramento</v>
          </cell>
        </row>
        <row r="3">
          <cell r="A3" t="str">
            <v>nessun cambiamento</v>
          </cell>
        </row>
        <row r="4">
          <cell r="A4" t="str">
            <v>lieve miglioramento</v>
          </cell>
        </row>
        <row r="5">
          <cell r="A5" t="str">
            <v>significativo miglioramento</v>
          </cell>
        </row>
        <row r="8">
          <cell r="A8" t="str">
            <v>Sì</v>
          </cell>
        </row>
        <row r="9">
          <cell r="A9" t="str">
            <v>No</v>
          </cell>
        </row>
        <row r="12">
          <cell r="A12" t="str">
            <v>Sì, tutti</v>
          </cell>
        </row>
        <row r="13">
          <cell r="A13" t="str">
            <v>Sì, almeno il 50%</v>
          </cell>
        </row>
        <row r="14">
          <cell r="A14" t="str">
            <v>Sì, meno del 50%</v>
          </cell>
        </row>
        <row r="15">
          <cell r="A15" t="str">
            <v>No</v>
          </cell>
        </row>
        <row r="18">
          <cell r="A18" t="str">
            <v>alta</v>
          </cell>
        </row>
        <row r="19">
          <cell r="A19" t="str">
            <v>media</v>
          </cell>
        </row>
        <row r="20">
          <cell r="A20" t="str">
            <v>bassa</v>
          </cell>
        </row>
        <row r="23">
          <cell r="A23" t="str">
            <v>alto</v>
          </cell>
        </row>
        <row r="24">
          <cell r="A24" t="str">
            <v>medio</v>
          </cell>
        </row>
        <row r="25">
          <cell r="A25" t="str">
            <v>basso</v>
          </cell>
        </row>
        <row r="28">
          <cell r="A28" t="str">
            <v>parziale sostituzione</v>
          </cell>
        </row>
        <row r="29">
          <cell r="A29" t="str">
            <v>accompagnamento</v>
          </cell>
        </row>
        <row r="30">
          <cell r="A30" t="str">
            <v>controllo</v>
          </cell>
        </row>
        <row r="31">
          <cell r="A31" t="str">
            <v>altro, specificare nella riga "specificare"</v>
          </cell>
        </row>
        <row r="34">
          <cell r="A34" t="str">
            <v>si, per tutti gli indicatori</v>
          </cell>
        </row>
        <row r="35">
          <cell r="A35" t="str">
            <v>si, per almeno il 50% degli indicatori</v>
          </cell>
        </row>
        <row r="36">
          <cell r="A36" t="str">
            <v>si, per meno del 50% degli indicatori</v>
          </cell>
        </row>
        <row r="37">
          <cell r="A37" t="str">
            <v>no, per nessun indicatore</v>
          </cell>
        </row>
        <row r="40">
          <cell r="A40" t="str">
            <v>si, a tutti</v>
          </cell>
        </row>
        <row r="41">
          <cell r="A41" t="str">
            <v xml:space="preserve">si, ad almeno il 50%
</v>
          </cell>
        </row>
        <row r="42">
          <cell r="A42" t="str">
            <v>si, a meno del 50%</v>
          </cell>
        </row>
        <row r="43">
          <cell r="A43" t="str">
            <v>no</v>
          </cell>
        </row>
        <row r="46">
          <cell r="A46" t="str">
            <v>si, per almeno il 10% degli indicatori</v>
          </cell>
        </row>
        <row r="47">
          <cell r="A47" t="str">
            <v>si, per meno del 10% degli indicatori</v>
          </cell>
        </row>
        <row r="48">
          <cell r="A48" t="str">
            <v>no</v>
          </cell>
        </row>
        <row r="51">
          <cell r="A51" t="str">
            <v>i processi utilizzano gli stessi sistemi</v>
          </cell>
        </row>
        <row r="52">
          <cell r="A52" t="str">
            <v>i processi utilizzano sistemi diversi, ma con scambio automatico di informazioni</v>
          </cell>
        </row>
        <row r="53">
          <cell r="A53" t="str">
            <v>i processi utilizzano sistemi diversi, ma senza scambio automatico di informazioni</v>
          </cell>
        </row>
        <row r="54">
          <cell r="A54" t="str">
            <v>almeno uno dei due processi non utilizza sistemi informatici</v>
          </cell>
        </row>
        <row r="57">
          <cell r="A57" t="str">
            <v>si, specificare quale nella riga "specificare"</v>
          </cell>
        </row>
        <row r="58">
          <cell r="A58" t="str">
            <v>si parzialmente , specificare quale nella riga "specificare"</v>
          </cell>
        </row>
        <row r="59">
          <cell r="A59" t="str">
            <v>no</v>
          </cell>
        </row>
        <row r="62">
          <cell r="A62" t="str">
            <v>si, a tutte</v>
          </cell>
        </row>
        <row r="63">
          <cell r="A63" t="str">
            <v>si, ad almeno il 50%</v>
          </cell>
        </row>
        <row r="64">
          <cell r="A64" t="str">
            <v>si, a meno del 50%</v>
          </cell>
        </row>
        <row r="65">
          <cell r="A65" t="str">
            <v>no</v>
          </cell>
        </row>
        <row r="68">
          <cell r="A68" t="str">
            <v>si, tutti i servizi</v>
          </cell>
        </row>
        <row r="69">
          <cell r="A69" t="str">
            <v>si, almeno il 50%</v>
          </cell>
        </row>
        <row r="70">
          <cell r="A70" t="str">
            <v>si, meno del 50%</v>
          </cell>
        </row>
        <row r="71">
          <cell r="A71"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
      <sheetName val="Foglio2"/>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venuto"/>
      <sheetName val="ITEMS"/>
      <sheetName val="Istruzioni"/>
      <sheetName val="Aree"/>
      <sheetName val="Aree di rischio per processi"/>
      <sheetName val="SR A"/>
      <sheetName val="SR B"/>
      <sheetName val="SR C"/>
      <sheetName val="SR D"/>
      <sheetName val="SR E"/>
      <sheetName val="SR F"/>
      <sheetName val="SR G"/>
      <sheetName val="SR H"/>
      <sheetName val="SR I"/>
      <sheetName val="SR L"/>
      <sheetName val="SR M"/>
      <sheetName val="SR N"/>
      <sheetName val="Val testo - PNA 2013"/>
      <sheetName val="db obiettivi"/>
      <sheetName val="db rischi"/>
      <sheetName val="db fasce di rischio"/>
      <sheetName val="db fattori abilitanti"/>
      <sheetName val="db misure specifiche"/>
      <sheetName val="db tipo misura"/>
      <sheetName val="db misure generali"/>
      <sheetName val="db responsabili"/>
      <sheetName val="db sistemi informatici"/>
      <sheetName val="db processi 2"/>
    </sheetNames>
    <sheetDataSet>
      <sheetData sheetId="0"/>
      <sheetData sheetId="1"/>
      <sheetData sheetId="2"/>
      <sheetData sheetId="3">
        <row r="19">
          <cell r="F19" t="str">
            <v xml:space="preserve">A) Acquisizione e progressione del personale </v>
          </cell>
        </row>
        <row r="20">
          <cell r="F20" t="str">
            <v>B) Contratti pubblici</v>
          </cell>
        </row>
        <row r="21">
          <cell r="F21" t="str">
            <v>C) Provvedimenti ampliativi della sfera giuridica dei destinatari privi di effetto economico diretto ed immediato per il destinatario</v>
          </cell>
        </row>
        <row r="22">
          <cell r="F22" t="str">
            <v xml:space="preserve">D) Provvedimenti ampliativi della sfera giuridica dei destinatari con effetto economico diretto ed immediato per il destinatario </v>
          </cell>
        </row>
        <row r="23">
          <cell r="F23" t="str">
            <v xml:space="preserve">E) Area sorveglianza e controlli </v>
          </cell>
        </row>
        <row r="24">
          <cell r="F24" t="str">
            <v>F) Risoluzione delle controversie</v>
          </cell>
        </row>
        <row r="25">
          <cell r="F25" t="str">
            <v xml:space="preserve">G) Gestione delle entrate, delle spese e del patrimonio </v>
          </cell>
        </row>
        <row r="26">
          <cell r="F26" t="str">
            <v>H) Incarichi e nomine</v>
          </cell>
        </row>
        <row r="27">
          <cell r="F27" t="str">
            <v>I) Affari legali e contenzioso</v>
          </cell>
        </row>
        <row r="28">
          <cell r="F28" t="str">
            <v>L) Gestione rapporti con società partecipate</v>
          </cell>
        </row>
        <row r="29">
          <cell r="F29" t="str">
            <v>M) Governance e Compliance (Pianificazione, programmazione e controllo, audit, anticorruzione, trasparenza, gestione e valutazione delle performance…)</v>
          </cell>
        </row>
        <row r="30">
          <cell r="F30" t="str">
            <v>N) Promozione e sviluppo dei servizi camerali</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0000000}" name="Tabella24" displayName="Tabella24" ref="A2:A18" totalsRowShown="0" headerRowDxfId="80" dataDxfId="78" headerRowBorderDxfId="79">
  <autoFilter ref="A2:A18" xr:uid="{00000000-0009-0000-0100-000018000000}"/>
  <tableColumns count="1">
    <tableColumn id="1" xr3:uid="{00000000-0010-0000-0000-000001000000}" name="Obiettivi" dataDxfId="77"/>
  </tableColumns>
  <tableStyleInfo name="TableStyleMedium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ella38" displayName="Tabella38" ref="A8:R171" totalsRowShown="0" headerRowDxfId="76" dataDxfId="75" headerRowCellStyle="Normale 2" dataCellStyle="Normale 2">
  <autoFilter ref="A8:R171" xr:uid="{00000000-0009-0000-0100-000007000000}"/>
  <tableColumns count="18">
    <tableColumn id="1" xr3:uid="{00000000-0010-0000-0100-000001000000}" name="Old" dataDxfId="74" dataCellStyle="Normale 2"/>
    <tableColumn id="2" xr3:uid="{00000000-0010-0000-0100-000002000000}" name="Colonna1" dataDxfId="73" dataCellStyle="Normale 2"/>
    <tableColumn id="3" xr3:uid="{00000000-0010-0000-0100-000003000000}" name="Colonna2" dataDxfId="72" dataCellStyle="Normale 2"/>
    <tableColumn id="4" xr3:uid="{00000000-0010-0000-0100-000004000000}" name="Area A" dataDxfId="71" dataCellStyle="Normale 2"/>
    <tableColumn id="5" xr3:uid="{00000000-0010-0000-0100-000005000000}" name="Area B" dataDxfId="70" dataCellStyle="Normale 2"/>
    <tableColumn id="6" xr3:uid="{00000000-0010-0000-0100-000006000000}" name="Area C" dataDxfId="69" dataCellStyle="Normale 2"/>
    <tableColumn id="7" xr3:uid="{00000000-0010-0000-0100-000007000000}" name="Area D" dataDxfId="68" dataCellStyle="Normale 2"/>
    <tableColumn id="8" xr3:uid="{00000000-0010-0000-0100-000008000000}" name="Area E" dataDxfId="67" dataCellStyle="Normale 2"/>
    <tableColumn id="9" xr3:uid="{00000000-0010-0000-0100-000009000000}" name="Area F" dataDxfId="66" dataCellStyle="Normale 2"/>
    <tableColumn id="10" xr3:uid="{00000000-0010-0000-0100-00000A000000}" name="Area G" dataDxfId="65" dataCellStyle="Normale 2"/>
    <tableColumn id="11" xr3:uid="{00000000-0010-0000-0100-00000B000000}" name="Area H" dataDxfId="64" dataCellStyle="Normale 2"/>
    <tableColumn id="12" xr3:uid="{00000000-0010-0000-0100-00000C000000}" name="Area I" dataDxfId="63" dataCellStyle="Normale 2"/>
    <tableColumn id="13" xr3:uid="{00000000-0010-0000-0100-00000D000000}" name="Area L" dataDxfId="62" dataCellStyle="Normale 2"/>
    <tableColumn id="14" xr3:uid="{00000000-0010-0000-0100-00000E000000}" name="Area M" dataDxfId="61" dataCellStyle="Normale 2"/>
    <tableColumn id="15" xr3:uid="{00000000-0010-0000-0100-00000F000000}" name="Area N" dataDxfId="60" dataCellStyle="Normale 2"/>
    <tableColumn id="16" xr3:uid="{00000000-0010-0000-0100-000010000000}" name="Area O" dataDxfId="59" dataCellStyle="Normale 2"/>
    <tableColumn id="17" xr3:uid="{00000000-0010-0000-0100-000011000000}" name="Area P" dataDxfId="58" dataCellStyle="Normale 2"/>
    <tableColumn id="18" xr3:uid="{00000000-0010-0000-0100-000012000000}" name="Area Q" dataDxfId="57" dataCellStyle="Normale 2"/>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ella5" displayName="Tabella5" ref="A2:A19" totalsRowShown="0" headerRowDxfId="56" dataDxfId="54" headerRowBorderDxfId="55" tableBorderDxfId="53" headerRowCellStyle="Normale 6 2" dataCellStyle="Normale 6 2">
  <autoFilter ref="A2:A19" xr:uid="{00000000-0009-0000-0100-000005000000}"/>
  <tableColumns count="1">
    <tableColumn id="1" xr3:uid="{00000000-0010-0000-0200-000001000000}" name="Fattori abilitanti: " dataDxfId="52" dataCellStyle="Normale 6 2"/>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ella2" displayName="Tabella2" ref="A2:R500" totalsRowShown="0" headerRowDxfId="51" dataDxfId="50" tableBorderDxfId="49" headerRowCellStyle="Normale 2">
  <autoFilter ref="A2:R500" xr:uid="{00000000-0009-0000-0100-000002000000}"/>
  <tableColumns count="18">
    <tableColumn id="1" xr3:uid="{00000000-0010-0000-0300-000001000000}" name="Misure già presenti (non attribuite a aree specifiche)" dataDxfId="48"/>
    <tableColumn id="17" xr3:uid="{00000000-0010-0000-0300-000011000000}" name="Area di attribuzione" dataDxfId="47" dataCellStyle="Normale 2"/>
    <tableColumn id="18" xr3:uid="{00000000-0010-0000-0300-000012000000}" name="Note" dataDxfId="46" dataCellStyle="Normale 2"/>
    <tableColumn id="2" xr3:uid="{00000000-0010-0000-0300-000002000000}" name="Area A" dataDxfId="45" dataCellStyle="Normale 2"/>
    <tableColumn id="3" xr3:uid="{00000000-0010-0000-0300-000003000000}" name="Area B" dataDxfId="44" dataCellStyle="Normale 2"/>
    <tableColumn id="4" xr3:uid="{00000000-0010-0000-0300-000004000000}" name="Area C" dataDxfId="43" dataCellStyle="Normale 2"/>
    <tableColumn id="5" xr3:uid="{00000000-0010-0000-0300-000005000000}" name="Area D" dataDxfId="42" dataCellStyle="Normale 2"/>
    <tableColumn id="6" xr3:uid="{00000000-0010-0000-0300-000006000000}" name="Area E" dataDxfId="41" dataCellStyle="Normale 2"/>
    <tableColumn id="7" xr3:uid="{00000000-0010-0000-0300-000007000000}" name="Area F" dataDxfId="40" dataCellStyle="Normale 2"/>
    <tableColumn id="8" xr3:uid="{00000000-0010-0000-0300-000008000000}" name="Area G" dataDxfId="39" dataCellStyle="Normale 2"/>
    <tableColumn id="9" xr3:uid="{00000000-0010-0000-0300-000009000000}" name="Area H" dataDxfId="38" dataCellStyle="Normale 2"/>
    <tableColumn id="10" xr3:uid="{00000000-0010-0000-0300-00000A000000}" name="Area I" dataDxfId="37" dataCellStyle="Normale 2"/>
    <tableColumn id="11" xr3:uid="{00000000-0010-0000-0300-00000B000000}" name="Area L" dataDxfId="36" dataCellStyle="Normale 2"/>
    <tableColumn id="12" xr3:uid="{00000000-0010-0000-0300-00000C000000}" name="Area M" dataDxfId="35" dataCellStyle="Normale 2"/>
    <tableColumn id="13" xr3:uid="{00000000-0010-0000-0300-00000D000000}" name="Area N" dataDxfId="34" dataCellStyle="Normale 2"/>
    <tableColumn id="14" xr3:uid="{00000000-0010-0000-0300-00000E000000}" name="Area O" dataDxfId="33" dataCellStyle="Normale 2"/>
    <tableColumn id="15" xr3:uid="{00000000-0010-0000-0300-00000F000000}" name="Area P" dataDxfId="32" dataCellStyle="Normale 2"/>
    <tableColumn id="16" xr3:uid="{00000000-0010-0000-0300-000010000000}" name="Area Q" dataDxfId="31" dataCellStyle="Normale 2"/>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ella6" displayName="Tabella6" ref="A2:A13" totalsRowShown="0" headerRowDxfId="30" dataDxfId="28" headerRowBorderDxfId="29" headerRowCellStyle="Normale 6 2">
  <autoFilter ref="A2:A13" xr:uid="{00000000-0009-0000-0100-000006000000}"/>
  <tableColumns count="1">
    <tableColumn id="1" xr3:uid="{00000000-0010-0000-0400-000001000000}" name="TIPOLOGIA MISURA" dataDxfId="27"/>
  </tableColumns>
  <tableStyleInfo name="TableStyleMedium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Tabella367812" displayName="Tabella367812" ref="B2:G142" totalsRowShown="0" headerRowDxfId="26" dataDxfId="25">
  <autoFilter ref="B2:G142" xr:uid="{00000000-0009-0000-0100-00000B000000}"/>
  <tableColumns count="6">
    <tableColumn id="1" xr3:uid="{00000000-0010-0000-0500-000001000000}" name="Misura di prevenzione " dataDxfId="24"/>
    <tableColumn id="5" xr3:uid="{00000000-0010-0000-0500-000005000000}" name="Riferimenti" dataDxfId="23"/>
    <tableColumn id="2" xr3:uid="{00000000-0010-0000-0500-000002000000}" name="Obiettivi " dataDxfId="22"/>
    <tableColumn id="3" xr3:uid="{00000000-0010-0000-0500-000003000000}" name="Tempi " dataDxfId="21"/>
    <tableColumn id="4" xr3:uid="{00000000-0010-0000-0500-000004000000}" name="Responsabili " dataDxfId="20"/>
    <tableColumn id="6" xr3:uid="{00000000-0010-0000-0500-000006000000}" name="note" dataDxfId="19"/>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6000000}" name="Tabella814" displayName="Tabella814" ref="B143:G166" totalsRowShown="0" headerRowDxfId="18" dataDxfId="16" headerRowBorderDxfId="17" tableBorderDxfId="15">
  <autoFilter ref="B143:G166" xr:uid="{00000000-0009-0000-0100-00000D000000}"/>
  <tableColumns count="6">
    <tableColumn id="1" xr3:uid="{00000000-0010-0000-0600-000001000000}" name="Misure tratte dai PTPCT analizzati:" dataDxfId="14"/>
    <tableColumn id="2" xr3:uid="{00000000-0010-0000-0600-000002000000}" name="Colonna1" dataDxfId="13"/>
    <tableColumn id="3" xr3:uid="{00000000-0010-0000-0600-000003000000}" name="Colonna2" dataDxfId="12"/>
    <tableColumn id="4" xr3:uid="{00000000-0010-0000-0600-000004000000}" name="Tempi " dataDxfId="11"/>
    <tableColumn id="5" xr3:uid="{00000000-0010-0000-0600-000005000000}" name="Responsabili " dataDxfId="10"/>
    <tableColumn id="6" xr3:uid="{00000000-0010-0000-0600-000006000000}" name="note" dataDxfId="9"/>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7000000}" name="Tabella4" displayName="Tabella4" ref="A1:A39" totalsRowShown="0" headerRowDxfId="8" dataDxfId="6" headerRowBorderDxfId="7">
  <autoFilter ref="A1:A39" xr:uid="{00000000-0009-0000-0100-000004000000}"/>
  <sortState xmlns:xlrd2="http://schemas.microsoft.com/office/spreadsheetml/2017/richdata2" ref="A2:A24">
    <sortCondition ref="A1:A24"/>
  </sortState>
  <tableColumns count="1">
    <tableColumn id="1" xr3:uid="{00000000-0010-0000-0700-000001000000}" name="Database Responsabili (di processo / fase / misura)" dataDxfId="5"/>
  </tableColumns>
  <tableStyleInfo name="TableStyleMedium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Tabella1" displayName="Tabella1" ref="A1:C1048576" totalsRowShown="0" headerRowDxfId="4" dataDxfId="3">
  <autoFilter ref="A1:C1048576" xr:uid="{00000000-0009-0000-0100-000001000000}"/>
  <tableColumns count="3">
    <tableColumn id="1" xr3:uid="{00000000-0010-0000-0800-000001000000}" name="ACRONIMO" dataDxfId="2"/>
    <tableColumn id="2" xr3:uid="{00000000-0010-0000-0800-000002000000}" name="NOME ESTESO " dataDxfId="1"/>
    <tableColumn id="3" xr3:uid="{00000000-0010-0000-0800-000003000000}" name="DESCRIZIONE DEL SISTEMA" dataDxfId="0"/>
  </tableColumns>
  <tableStyleInfo name="TableStyleMedium18"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13.vml"/><Relationship Id="rId1" Type="http://schemas.openxmlformats.org/officeDocument/2006/relationships/printerSettings" Target="../printerSettings/printerSettings19.bin"/><Relationship Id="rId5" Type="http://schemas.openxmlformats.org/officeDocument/2006/relationships/comments" Target="../comments13.xml"/><Relationship Id="rId4" Type="http://schemas.openxmlformats.org/officeDocument/2006/relationships/table" Target="../tables/table7.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2">
    <tabColor rgb="FFC00000"/>
  </sheetPr>
  <dimension ref="A1:F29"/>
  <sheetViews>
    <sheetView showGridLines="0" zoomScale="115" zoomScaleNormal="115" workbookViewId="0"/>
  </sheetViews>
  <sheetFormatPr defaultColWidth="8.85546875" defaultRowHeight="15" x14ac:dyDescent="0.25"/>
  <cols>
    <col min="1" max="24" width="7.85546875" style="110" customWidth="1"/>
    <col min="25" max="25" width="9.85546875" style="110" customWidth="1"/>
    <col min="26" max="16384" width="8.85546875" style="110"/>
  </cols>
  <sheetData>
    <row r="1" ht="18" customHeight="1" x14ac:dyDescent="0.25"/>
    <row r="2" ht="18" customHeight="1" x14ac:dyDescent="0.25"/>
    <row r="3" ht="18" customHeight="1" x14ac:dyDescent="0.25"/>
    <row r="4" ht="18" customHeight="1" x14ac:dyDescent="0.25"/>
    <row r="5" ht="18" customHeight="1" x14ac:dyDescent="0.25"/>
    <row r="6" ht="18" customHeight="1" x14ac:dyDescent="0.25"/>
    <row r="7" ht="18" customHeight="1" x14ac:dyDescent="0.25"/>
    <row r="8" ht="18" customHeight="1" x14ac:dyDescent="0.25"/>
    <row r="9" ht="18" customHeight="1" x14ac:dyDescent="0.25"/>
    <row r="10" ht="18" customHeight="1" x14ac:dyDescent="0.25"/>
    <row r="11" ht="18" customHeight="1" x14ac:dyDescent="0.25"/>
    <row r="12" ht="18" customHeight="1" x14ac:dyDescent="0.25"/>
    <row r="13" ht="18" customHeight="1" x14ac:dyDescent="0.25"/>
    <row r="14" ht="18" customHeight="1" x14ac:dyDescent="0.25"/>
    <row r="15" ht="18" customHeight="1" x14ac:dyDescent="0.25"/>
    <row r="16" ht="18" customHeight="1" x14ac:dyDescent="0.25"/>
    <row r="17" spans="1:6" ht="18" customHeight="1" x14ac:dyDescent="0.25">
      <c r="C17" s="111"/>
    </row>
    <row r="18" spans="1:6" ht="18" customHeight="1" x14ac:dyDescent="0.25"/>
    <row r="19" spans="1:6" ht="18" customHeight="1" x14ac:dyDescent="0.25"/>
    <row r="20" spans="1:6" ht="18" customHeight="1" x14ac:dyDescent="0.25"/>
    <row r="21" spans="1:6" ht="18" customHeight="1" x14ac:dyDescent="0.25"/>
    <row r="22" spans="1:6" ht="18" customHeight="1" x14ac:dyDescent="0.25"/>
    <row r="23" spans="1:6" ht="18" customHeight="1" x14ac:dyDescent="0.25"/>
    <row r="24" spans="1:6" ht="18" customHeight="1" x14ac:dyDescent="0.25"/>
    <row r="25" spans="1:6" ht="18" customHeight="1" x14ac:dyDescent="0.25"/>
    <row r="26" spans="1:6" ht="18" customHeight="1" x14ac:dyDescent="0.25">
      <c r="D26" s="135"/>
      <c r="E26" s="135"/>
      <c r="F26" s="135"/>
    </row>
    <row r="27" spans="1:6" ht="18" customHeight="1" x14ac:dyDescent="0.25">
      <c r="A27" s="135"/>
      <c r="B27" s="135"/>
      <c r="C27" s="135"/>
      <c r="D27" s="135"/>
      <c r="E27" s="135"/>
      <c r="F27" s="135"/>
    </row>
    <row r="28" spans="1:6" ht="18" customHeight="1" x14ac:dyDescent="0.25">
      <c r="A28" s="135"/>
      <c r="B28" s="135"/>
      <c r="C28" s="135"/>
      <c r="D28" s="135"/>
      <c r="E28" s="135"/>
      <c r="F28" s="135"/>
    </row>
    <row r="29" spans="1:6" x14ac:dyDescent="0.25">
      <c r="A29" s="135"/>
      <c r="B29" s="135"/>
      <c r="C29" s="135"/>
      <c r="D29" s="135"/>
      <c r="E29" s="135"/>
      <c r="F29" s="135"/>
    </row>
  </sheetData>
  <pageMargins left="0.7" right="0.7" top="0.75" bottom="0.75" header="0.3" footer="0.3"/>
  <pageSetup paperSize="9" orientation="landscape"/>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1">
    <tabColor rgb="FF00B050"/>
    <pageSetUpPr fitToPage="1"/>
  </sheetPr>
  <dimension ref="A1:X433"/>
  <sheetViews>
    <sheetView topLeftCell="A225" zoomScale="85" zoomScaleNormal="85" workbookViewId="0">
      <selection activeCell="E44" sqref="E44"/>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76.42578125" style="2" customWidth="1" outlineLevel="1" collapsed="1"/>
    <col min="23" max="23" width="6.140625" style="2" customWidth="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30"/>
      <c r="X3" s="30"/>
    </row>
    <row r="4" spans="1:24" ht="23.85" hidden="1" customHeight="1" outlineLevel="1" x14ac:dyDescent="0.2">
      <c r="A4" s="51"/>
      <c r="B4" s="51"/>
      <c r="C4" s="51"/>
      <c r="D4" s="51"/>
      <c r="E4" s="180">
        <f t="shared" ref="E4:E12" si="0">COUNTIF($J$19:$K$17740,H4)</f>
        <v>0</v>
      </c>
      <c r="F4" s="179">
        <f t="shared" ref="F4:F12" si="1">E4/$G$4</f>
        <v>0</v>
      </c>
      <c r="G4" s="232">
        <f>SUM(E4:E12)</f>
        <v>36</v>
      </c>
      <c r="H4" s="26" t="s">
        <v>32</v>
      </c>
      <c r="I4" s="85"/>
      <c r="J4" s="85"/>
      <c r="K4" s="30"/>
      <c r="L4" s="30"/>
      <c r="M4" s="30"/>
      <c r="N4" s="30"/>
      <c r="O4" s="30"/>
      <c r="P4" s="30"/>
      <c r="Q4" s="30"/>
      <c r="R4" s="30"/>
      <c r="S4" s="30"/>
      <c r="T4" s="30"/>
      <c r="U4" s="30"/>
      <c r="V4" s="30"/>
      <c r="W4" s="230"/>
      <c r="X4" s="30"/>
    </row>
    <row r="5" spans="1:24" ht="23.85" hidden="1" customHeight="1" outlineLevel="1" x14ac:dyDescent="0.2">
      <c r="A5" s="51"/>
      <c r="B5" s="51"/>
      <c r="C5" s="51"/>
      <c r="D5" s="51"/>
      <c r="E5" s="180">
        <f t="shared" si="0"/>
        <v>0</v>
      </c>
      <c r="F5" s="179">
        <f t="shared" si="1"/>
        <v>0</v>
      </c>
      <c r="G5" s="232"/>
      <c r="H5" s="26" t="s">
        <v>33</v>
      </c>
      <c r="I5" s="85"/>
      <c r="J5" s="85"/>
      <c r="K5" s="30"/>
      <c r="L5" s="30"/>
      <c r="M5" s="30"/>
      <c r="N5" s="30"/>
      <c r="O5" s="30"/>
      <c r="P5" s="30"/>
      <c r="Q5" s="30"/>
      <c r="R5" s="30"/>
      <c r="S5" s="30"/>
      <c r="T5" s="30"/>
      <c r="U5" s="30"/>
      <c r="V5" s="30"/>
      <c r="W5" s="230"/>
      <c r="X5" s="30"/>
    </row>
    <row r="6" spans="1:24" ht="23.85" hidden="1" customHeight="1" outlineLevel="1" x14ac:dyDescent="0.2">
      <c r="A6" s="51"/>
      <c r="B6" s="51"/>
      <c r="C6" s="51"/>
      <c r="D6" s="51"/>
      <c r="E6" s="180">
        <f t="shared" si="0"/>
        <v>0</v>
      </c>
      <c r="F6" s="179">
        <f t="shared" si="1"/>
        <v>0</v>
      </c>
      <c r="G6" s="232"/>
      <c r="H6" s="26" t="s">
        <v>34</v>
      </c>
      <c r="I6" s="85"/>
      <c r="J6" s="85"/>
      <c r="K6" s="30"/>
      <c r="L6" s="30"/>
      <c r="M6" s="30"/>
      <c r="N6" s="30"/>
      <c r="O6" s="30"/>
      <c r="P6" s="30"/>
      <c r="Q6" s="30"/>
      <c r="R6" s="30"/>
      <c r="S6" s="30"/>
      <c r="T6" s="30"/>
      <c r="U6" s="30"/>
      <c r="V6" s="30"/>
      <c r="W6" s="230"/>
      <c r="X6" s="30"/>
    </row>
    <row r="7" spans="1:24" ht="23.85" hidden="1" customHeight="1" outlineLevel="1" x14ac:dyDescent="0.2">
      <c r="A7" s="51"/>
      <c r="B7" s="51"/>
      <c r="C7" s="51"/>
      <c r="D7" s="51"/>
      <c r="E7" s="180">
        <f t="shared" si="0"/>
        <v>0</v>
      </c>
      <c r="F7" s="179">
        <f t="shared" si="1"/>
        <v>0</v>
      </c>
      <c r="G7" s="232"/>
      <c r="H7" s="26" t="s">
        <v>35</v>
      </c>
      <c r="I7" s="85"/>
      <c r="J7" s="85"/>
      <c r="K7" s="30"/>
      <c r="L7" s="30"/>
      <c r="M7" s="30"/>
      <c r="N7" s="30"/>
      <c r="O7" s="30"/>
      <c r="P7" s="30"/>
      <c r="Q7" s="30"/>
      <c r="R7" s="30"/>
      <c r="S7" s="30"/>
      <c r="T7" s="30"/>
      <c r="U7" s="30"/>
      <c r="V7" s="30"/>
      <c r="W7" s="230"/>
      <c r="X7" s="30"/>
    </row>
    <row r="8" spans="1:24" ht="23.85" hidden="1" customHeight="1" outlineLevel="1" x14ac:dyDescent="0.2">
      <c r="A8" s="51"/>
      <c r="B8" s="51"/>
      <c r="C8" s="51"/>
      <c r="D8" s="51"/>
      <c r="E8" s="180">
        <f t="shared" si="0"/>
        <v>0</v>
      </c>
      <c r="F8" s="179">
        <f t="shared" si="1"/>
        <v>0</v>
      </c>
      <c r="G8" s="232"/>
      <c r="H8" s="26" t="s">
        <v>36</v>
      </c>
      <c r="I8" s="85"/>
      <c r="J8" s="85"/>
      <c r="K8" s="30"/>
      <c r="L8" s="30"/>
      <c r="M8" s="30"/>
      <c r="N8" s="30"/>
      <c r="O8" s="30"/>
      <c r="P8" s="30"/>
      <c r="Q8" s="30"/>
      <c r="R8" s="30"/>
      <c r="S8" s="30"/>
      <c r="T8" s="30"/>
      <c r="U8" s="30"/>
      <c r="V8" s="30"/>
      <c r="W8" s="230"/>
      <c r="X8" s="30"/>
    </row>
    <row r="9" spans="1:24" ht="23.85" hidden="1" customHeight="1" outlineLevel="1" x14ac:dyDescent="0.2">
      <c r="A9" s="51"/>
      <c r="B9" s="51"/>
      <c r="C9" s="51"/>
      <c r="D9" s="51"/>
      <c r="E9" s="180">
        <f t="shared" si="0"/>
        <v>18</v>
      </c>
      <c r="F9" s="179">
        <f t="shared" si="1"/>
        <v>0.5</v>
      </c>
      <c r="G9" s="232"/>
      <c r="H9" s="26" t="s">
        <v>37</v>
      </c>
      <c r="I9" s="85"/>
      <c r="J9" s="85"/>
      <c r="K9" s="30"/>
      <c r="L9" s="30"/>
      <c r="M9" s="30"/>
      <c r="N9" s="30"/>
      <c r="O9" s="30"/>
      <c r="P9" s="30"/>
      <c r="Q9" s="30"/>
      <c r="R9" s="30"/>
      <c r="S9" s="30"/>
      <c r="T9" s="30"/>
      <c r="U9" s="30"/>
      <c r="V9" s="30"/>
      <c r="W9" s="230"/>
      <c r="X9" s="30"/>
    </row>
    <row r="10" spans="1:24" ht="23.85" hidden="1" customHeight="1" outlineLevel="1" x14ac:dyDescent="0.2">
      <c r="A10" s="51"/>
      <c r="B10" s="51"/>
      <c r="C10" s="51"/>
      <c r="D10" s="51"/>
      <c r="E10" s="180">
        <f t="shared" si="0"/>
        <v>0</v>
      </c>
      <c r="F10" s="179">
        <f t="shared" si="1"/>
        <v>0</v>
      </c>
      <c r="G10" s="232"/>
      <c r="H10" s="26" t="s">
        <v>38</v>
      </c>
      <c r="I10" s="85"/>
      <c r="J10" s="85"/>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E11" s="180">
        <f t="shared" si="0"/>
        <v>18</v>
      </c>
      <c r="F11" s="179">
        <f t="shared" si="1"/>
        <v>0.5</v>
      </c>
      <c r="G11" s="232"/>
      <c r="H11" s="26" t="s">
        <v>31</v>
      </c>
      <c r="I11" s="85"/>
      <c r="J11" s="85"/>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E12" s="180">
        <f t="shared" si="0"/>
        <v>0</v>
      </c>
      <c r="F12" s="179">
        <f t="shared" si="1"/>
        <v>0</v>
      </c>
      <c r="G12" s="232"/>
      <c r="H12" s="26" t="s">
        <v>641</v>
      </c>
      <c r="I12" s="85"/>
      <c r="J12" s="85"/>
      <c r="K12" s="30"/>
      <c r="L12" s="30"/>
      <c r="M12" s="30"/>
      <c r="N12" s="30"/>
      <c r="O12" s="30"/>
      <c r="P12" s="30"/>
      <c r="Q12" s="30"/>
      <c r="R12" s="30"/>
      <c r="S12" s="30"/>
      <c r="T12" s="30"/>
      <c r="U12" s="30"/>
      <c r="V12" s="30"/>
      <c r="W12" s="230"/>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46.5" customHeight="1" x14ac:dyDescent="0.2">
      <c r="A14" s="170"/>
      <c r="B14" s="170"/>
      <c r="C14" s="174" t="s">
        <v>674</v>
      </c>
      <c r="D14" s="174"/>
      <c r="E14" s="175" t="s">
        <v>1279</v>
      </c>
      <c r="F14" s="168"/>
      <c r="G14" s="168"/>
      <c r="H14" s="168"/>
      <c r="I14" s="220" t="str">
        <f>Aree!F23</f>
        <v xml:space="preserve">E) Area sorveglianza e controlli </v>
      </c>
      <c r="J14" s="220"/>
      <c r="K14" s="220"/>
      <c r="L14" s="220"/>
      <c r="M14" s="168"/>
      <c r="N14" s="84" t="s">
        <v>6</v>
      </c>
      <c r="O14" s="84" t="s">
        <v>675</v>
      </c>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t="s">
        <v>1457</v>
      </c>
      <c r="G15" s="226"/>
      <c r="H15" s="226"/>
      <c r="I15" s="50" t="s">
        <v>11</v>
      </c>
      <c r="J15" s="227" t="s">
        <v>1458</v>
      </c>
      <c r="K15" s="227"/>
      <c r="L15" s="39"/>
      <c r="M15" s="162" t="s">
        <v>676</v>
      </c>
      <c r="N15" s="163" t="str">
        <f>V15</f>
        <v>Basso</v>
      </c>
      <c r="O15" s="39"/>
      <c r="P15" s="168"/>
      <c r="Q15" s="184" t="s">
        <v>12</v>
      </c>
      <c r="R15" s="184" t="s">
        <v>12</v>
      </c>
      <c r="S15" s="185">
        <f>IF(Q15="Basso",1.8,IF(Q15="Medio",2.5,IF(Q15="Medio-Alto",3.8,IF(Q15="Alto",5,"0"))))</f>
        <v>1.8</v>
      </c>
      <c r="T15" s="185">
        <f>IF(R15="Basso",1.8,IF(R15="Medio",2.5,IF(R15="Medio-Alto",3.8,IF(R15="Alto",5,"0"))))</f>
        <v>1.8</v>
      </c>
      <c r="U15" s="185">
        <f>IF(MAX(U19:U33)&gt;(T15*S15),MAX(U19:U33),T15*S15)</f>
        <v>3.24</v>
      </c>
      <c r="V15" s="186" t="str">
        <f>IF(U15=0,"--",IF(U15&lt;='db fasce di rischio'!$B$4,'db fasce di rischio'!$A$2,IF(U15&lt;='db fasce di rischio'!$D$4,'db fasce di rischio'!$C$2,IF(U15&lt;='db fasce di rischio'!$F$4,'db fasce di rischio'!$E$2,IF(U15&lt;='db fasce di rischio'!$H$4,'db fasce di rischio'!$G$2,"")))))</f>
        <v>Basso</v>
      </c>
      <c r="W15" s="30"/>
      <c r="X15" s="30"/>
    </row>
    <row r="16" spans="1:24" ht="59.45" customHeight="1" x14ac:dyDescent="0.2">
      <c r="A16" s="168"/>
      <c r="B16" s="168"/>
      <c r="C16" s="224"/>
      <c r="D16" s="225"/>
      <c r="E16" s="225"/>
      <c r="F16" s="172"/>
      <c r="G16" s="172"/>
      <c r="H16" s="172"/>
      <c r="I16" s="172"/>
      <c r="J16" s="172"/>
      <c r="K16" s="172"/>
      <c r="L16" s="173"/>
      <c r="M16" s="229" t="s">
        <v>1481</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7"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5.5" outlineLevel="1" x14ac:dyDescent="0.2">
      <c r="A19" s="169"/>
      <c r="B19" s="169"/>
      <c r="C19" s="26" t="s">
        <v>30</v>
      </c>
      <c r="D19" s="26" t="s">
        <v>30</v>
      </c>
      <c r="E19" s="26" t="s">
        <v>269</v>
      </c>
      <c r="F19" s="26" t="s">
        <v>1479</v>
      </c>
      <c r="G19" s="161" t="str">
        <f>V19</f>
        <v>Basso</v>
      </c>
      <c r="H19" s="27" t="s">
        <v>903</v>
      </c>
      <c r="I19" s="33" t="s">
        <v>303</v>
      </c>
      <c r="J19" s="87" t="s">
        <v>1386</v>
      </c>
      <c r="K19" s="33" t="s">
        <v>37</v>
      </c>
      <c r="L19" s="26" t="s">
        <v>1384</v>
      </c>
      <c r="M19" s="206">
        <v>1</v>
      </c>
      <c r="N19" s="26" t="s">
        <v>1385</v>
      </c>
      <c r="O19" s="26" t="s">
        <v>1383</v>
      </c>
      <c r="P19" s="169"/>
      <c r="Q19" s="184" t="s">
        <v>12</v>
      </c>
      <c r="R19" s="184" t="s">
        <v>12</v>
      </c>
      <c r="S19" s="185">
        <f>IF(Q19="Basso",1.8,IF(Q19="Medio",2.5,IF(Q19="Medio-Alto",3.8,IF(Q19="Alto",5,"0"))))</f>
        <v>1.8</v>
      </c>
      <c r="T19" s="185">
        <f>IF(R19="Basso",1.8,IF(R19="Medio",2.5,IF(R19="Medio-Alto",3.8,IF(R19="Alto",5,"0"))))</f>
        <v>1.8</v>
      </c>
      <c r="U19" s="185">
        <f>(T19*S19)</f>
        <v>3.24</v>
      </c>
      <c r="V19" s="186" t="str">
        <f>IF(U19=0,"--",IF(U19&lt;='db fasce di rischio'!$B$4,'db fasce di rischio'!$A$2,IF(U19&lt;='db fasce di rischio'!$D$4,'db fasce di rischio'!$C$2,IF(U19&lt;='db fasce di rischio'!$F$4,'db fasce di rischio'!$E$2,IF(U19&lt;='db fasce di rischio'!$H$4,'db fasce di rischio'!$G$2,"")))))</f>
        <v>Basso</v>
      </c>
      <c r="W19" s="30"/>
      <c r="X19" s="30"/>
    </row>
    <row r="20" spans="1:24" ht="63.75" outlineLevel="1" x14ac:dyDescent="0.2">
      <c r="A20" s="169"/>
      <c r="B20" s="169"/>
      <c r="C20" s="26" t="s">
        <v>30</v>
      </c>
      <c r="D20" s="26" t="s">
        <v>30</v>
      </c>
      <c r="E20" s="26" t="s">
        <v>270</v>
      </c>
      <c r="F20" s="26" t="s">
        <v>1478</v>
      </c>
      <c r="G20" s="161" t="str">
        <f t="shared" ref="G20:G33" si="2">V20</f>
        <v>Basso</v>
      </c>
      <c r="H20" s="27" t="s">
        <v>903</v>
      </c>
      <c r="I20" s="33" t="s">
        <v>293</v>
      </c>
      <c r="J20" s="87" t="s">
        <v>1386</v>
      </c>
      <c r="K20" s="33" t="s">
        <v>31</v>
      </c>
      <c r="L20" s="26" t="s">
        <v>1384</v>
      </c>
      <c r="M20" s="206">
        <v>1</v>
      </c>
      <c r="N20" s="26" t="s">
        <v>1385</v>
      </c>
      <c r="O20" s="26" t="s">
        <v>1383</v>
      </c>
      <c r="P20" s="169"/>
      <c r="Q20" s="184" t="s">
        <v>12</v>
      </c>
      <c r="R20" s="184" t="s">
        <v>12</v>
      </c>
      <c r="S20" s="185">
        <f t="shared" ref="S20:T33" si="3">IF(Q20="Basso",1.8,IF(Q20="Medio",2.5,IF(Q20="Medio-Alto",3.8,IF(Q20="Alto",5,"0"))))</f>
        <v>1.8</v>
      </c>
      <c r="T20" s="185">
        <f t="shared" si="3"/>
        <v>1.8</v>
      </c>
      <c r="U20" s="185">
        <f>(T20*S20)</f>
        <v>3.24</v>
      </c>
      <c r="V20" s="186" t="str">
        <f>IF(U20=0,"--",IF(U20&lt;='db fasce di rischio'!$B$4,'db fasce di rischio'!$A$2,IF(U20&lt;='db fasce di rischio'!$D$4,'db fasce di rischio'!$C$2,IF(U20&lt;='db fasce di rischio'!$F$4,'db fasce di rischio'!$E$2,IF(U20&lt;='db fasce di rischio'!$H$4,'db fasce di rischio'!$G$2,"")))))</f>
        <v>Basso</v>
      </c>
      <c r="W20" s="30"/>
      <c r="X20" s="30"/>
    </row>
    <row r="21" spans="1:24" ht="38.25" outlineLevel="1" x14ac:dyDescent="0.2">
      <c r="A21" s="169"/>
      <c r="B21" s="169"/>
      <c r="C21" s="26" t="s">
        <v>30</v>
      </c>
      <c r="D21" s="26" t="s">
        <v>30</v>
      </c>
      <c r="E21" s="26" t="s">
        <v>272</v>
      </c>
      <c r="F21" s="26" t="s">
        <v>667</v>
      </c>
      <c r="G21" s="161" t="str">
        <f t="shared" si="2"/>
        <v>Basso</v>
      </c>
      <c r="H21" s="27" t="s">
        <v>903</v>
      </c>
      <c r="I21" s="33" t="s">
        <v>303</v>
      </c>
      <c r="J21" s="87" t="s">
        <v>1386</v>
      </c>
      <c r="K21" s="33" t="s">
        <v>37</v>
      </c>
      <c r="L21" s="26" t="s">
        <v>1384</v>
      </c>
      <c r="M21" s="206">
        <v>1</v>
      </c>
      <c r="N21" s="26" t="s">
        <v>1385</v>
      </c>
      <c r="O21" s="26" t="s">
        <v>1383</v>
      </c>
      <c r="P21" s="169"/>
      <c r="Q21" s="184" t="s">
        <v>12</v>
      </c>
      <c r="R21" s="184" t="s">
        <v>12</v>
      </c>
      <c r="S21" s="185">
        <f t="shared" si="3"/>
        <v>1.8</v>
      </c>
      <c r="T21" s="185">
        <f t="shared" si="3"/>
        <v>1.8</v>
      </c>
      <c r="U21" s="185">
        <f t="shared" ref="U21:U33" si="4">(T21*S21)</f>
        <v>3.24</v>
      </c>
      <c r="V21" s="186" t="str">
        <f>IF(U21=0,"--",IF(U21&lt;='db fasce di rischio'!$B$4,'db fasce di rischio'!$A$2,IF(U21&lt;='db fasce di rischio'!$D$4,'db fasce di rischio'!$C$2,IF(U21&lt;='db fasce di rischio'!$F$4,'db fasce di rischio'!$E$2,IF(U21&lt;='db fasce di rischio'!$H$4,'db fasce di rischio'!$G$2,"")))))</f>
        <v>Basso</v>
      </c>
      <c r="W21" s="30"/>
      <c r="X21" s="30"/>
    </row>
    <row r="22" spans="1:24" ht="51" outlineLevel="1" x14ac:dyDescent="0.2">
      <c r="A22" s="169"/>
      <c r="B22" s="169"/>
      <c r="C22" s="26" t="s">
        <v>30</v>
      </c>
      <c r="D22" s="26" t="s">
        <v>30</v>
      </c>
      <c r="E22" s="26" t="s">
        <v>274</v>
      </c>
      <c r="F22" s="26" t="s">
        <v>1478</v>
      </c>
      <c r="G22" s="161" t="str">
        <f t="shared" si="2"/>
        <v>Basso</v>
      </c>
      <c r="H22" s="27" t="s">
        <v>903</v>
      </c>
      <c r="I22" s="33" t="s">
        <v>293</v>
      </c>
      <c r="J22" s="87" t="s">
        <v>1386</v>
      </c>
      <c r="K22" s="33" t="s">
        <v>31</v>
      </c>
      <c r="L22" s="26" t="s">
        <v>1384</v>
      </c>
      <c r="M22" s="206">
        <v>1</v>
      </c>
      <c r="N22" s="26" t="s">
        <v>1385</v>
      </c>
      <c r="O22" s="26" t="s">
        <v>1383</v>
      </c>
      <c r="P22" s="169"/>
      <c r="Q22" s="184" t="s">
        <v>12</v>
      </c>
      <c r="R22" s="184" t="s">
        <v>12</v>
      </c>
      <c r="S22" s="185">
        <f t="shared" si="3"/>
        <v>1.8</v>
      </c>
      <c r="T22" s="185">
        <f t="shared" si="3"/>
        <v>1.8</v>
      </c>
      <c r="U22" s="185">
        <f t="shared" si="4"/>
        <v>3.24</v>
      </c>
      <c r="V22" s="186" t="str">
        <f>IF(U22=0,"--",IF(U22&lt;='db fasce di rischio'!$B$4,'db fasce di rischio'!$A$2,IF(U22&lt;='db fasce di rischio'!$D$4,'db fasce di rischio'!$C$2,IF(U22&lt;='db fasce di rischio'!$F$4,'db fasce di rischio'!$E$2,IF(U22&lt;='db fasce di rischio'!$H$4,'db fasce di rischio'!$G$2,"")))))</f>
        <v>Basso</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t="s">
        <v>1459</v>
      </c>
      <c r="G36" s="226"/>
      <c r="H36" s="226"/>
      <c r="I36" s="50" t="s">
        <v>11</v>
      </c>
      <c r="J36" s="227" t="s">
        <v>1458</v>
      </c>
      <c r="K36" s="227"/>
      <c r="L36" s="39"/>
      <c r="M36" s="162" t="s">
        <v>676</v>
      </c>
      <c r="N36" s="163" t="str">
        <f>V36</f>
        <v>Basso</v>
      </c>
      <c r="O36" s="39"/>
      <c r="P36" s="168"/>
      <c r="Q36" s="184" t="s">
        <v>12</v>
      </c>
      <c r="R36" s="184" t="s">
        <v>12</v>
      </c>
      <c r="S36" s="185">
        <f>IF(Q36="Basso",1.8,IF(Q36="Medio",2.5,IF(Q36="Medio-Alto",3.8,IF(Q36="Alto",5,"0"))))</f>
        <v>1.8</v>
      </c>
      <c r="T36" s="185">
        <f>IF(R36="Basso",1.8,IF(R36="Medio",2.5,IF(R36="Medio-Alto",3.8,IF(R36="Alto",5,"0"))))</f>
        <v>1.8</v>
      </c>
      <c r="U36" s="185">
        <f>IF(MAX(U40:U54)&gt;(T36*S36),MAX(U40:U54),T36*S36)</f>
        <v>3.24</v>
      </c>
      <c r="V36" s="186" t="str">
        <f>IF(U36=0,"--",IF(U36&lt;='db fasce di rischio'!$B$4,'db fasce di rischio'!$A$2,IF(U36&lt;='db fasce di rischio'!$D$4,'db fasce di rischio'!$C$2,IF(U36&lt;='db fasce di rischio'!$F$4,'db fasce di rischio'!$E$2,IF(U36&lt;='db fasce di rischio'!$H$4,'db fasce di rischio'!$G$2,"")))))</f>
        <v>Basso</v>
      </c>
      <c r="W36" s="30"/>
      <c r="X36" s="30"/>
    </row>
    <row r="37" spans="1:24" ht="59.45" customHeight="1" x14ac:dyDescent="0.2">
      <c r="A37" s="168"/>
      <c r="B37" s="168"/>
      <c r="C37" s="224"/>
      <c r="D37" s="225"/>
      <c r="E37" s="225"/>
      <c r="F37" s="172"/>
      <c r="G37" s="172"/>
      <c r="H37" s="172"/>
      <c r="I37" s="172"/>
      <c r="J37" s="172"/>
      <c r="K37" s="172"/>
      <c r="L37" s="173"/>
      <c r="M37" s="229" t="s">
        <v>1481</v>
      </c>
      <c r="N37" s="228"/>
      <c r="O37" s="228"/>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7"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customHeight="1" outlineLevel="1" x14ac:dyDescent="0.2">
      <c r="A40" s="169"/>
      <c r="B40" s="169"/>
      <c r="C40" s="26" t="s">
        <v>30</v>
      </c>
      <c r="D40" s="26" t="s">
        <v>30</v>
      </c>
      <c r="E40" s="26" t="s">
        <v>269</v>
      </c>
      <c r="F40" s="26" t="s">
        <v>1479</v>
      </c>
      <c r="G40" s="161" t="str">
        <f>V40</f>
        <v>Basso</v>
      </c>
      <c r="H40" s="27" t="s">
        <v>903</v>
      </c>
      <c r="I40" s="33" t="s">
        <v>303</v>
      </c>
      <c r="J40" s="87" t="s">
        <v>1386</v>
      </c>
      <c r="K40" s="33" t="s">
        <v>37</v>
      </c>
      <c r="L40" s="26" t="s">
        <v>1384</v>
      </c>
      <c r="M40" s="206">
        <v>1</v>
      </c>
      <c r="N40" s="26" t="s">
        <v>1385</v>
      </c>
      <c r="O40" s="26" t="s">
        <v>1383</v>
      </c>
      <c r="P40" s="169"/>
      <c r="Q40" s="184" t="s">
        <v>12</v>
      </c>
      <c r="R40" s="184" t="s">
        <v>12</v>
      </c>
      <c r="S40" s="185">
        <f>IF(Q40="Basso",1.8,IF(Q40="Medio",2.5,IF(Q40="Medio-Alto",3.8,IF(Q40="Alto",5,"0"))))</f>
        <v>1.8</v>
      </c>
      <c r="T40" s="185">
        <f>IF(R40="Basso",1.8,IF(R40="Medio",2.5,IF(R40="Medio-Alto",3.8,IF(R40="Alto",5,"0"))))</f>
        <v>1.8</v>
      </c>
      <c r="U40" s="185">
        <f>(T40*S40)</f>
        <v>3.24</v>
      </c>
      <c r="V40" s="186" t="str">
        <f>IF(U40=0,"--",IF(U40&lt;='db fasce di rischio'!$B$4,'db fasce di rischio'!$A$2,IF(U40&lt;='db fasce di rischio'!$D$4,'db fasce di rischio'!$C$2,IF(U40&lt;='db fasce di rischio'!$F$4,'db fasce di rischio'!$E$2,IF(U40&lt;='db fasce di rischio'!$H$4,'db fasce di rischio'!$G$2,"")))))</f>
        <v>Basso</v>
      </c>
      <c r="W40" s="30"/>
      <c r="X40" s="30"/>
    </row>
    <row r="41" spans="1:24" ht="21" customHeight="1" outlineLevel="1" x14ac:dyDescent="0.2">
      <c r="A41" s="169"/>
      <c r="B41" s="169"/>
      <c r="C41" s="26" t="s">
        <v>30</v>
      </c>
      <c r="D41" s="26" t="s">
        <v>30</v>
      </c>
      <c r="E41" s="26" t="s">
        <v>270</v>
      </c>
      <c r="F41" s="26" t="s">
        <v>1478</v>
      </c>
      <c r="G41" s="161" t="str">
        <f t="shared" ref="G41" si="5">V41</f>
        <v>Basso</v>
      </c>
      <c r="H41" s="27" t="s">
        <v>903</v>
      </c>
      <c r="I41" s="33" t="s">
        <v>293</v>
      </c>
      <c r="J41" s="87" t="s">
        <v>1386</v>
      </c>
      <c r="K41" s="33" t="s">
        <v>31</v>
      </c>
      <c r="L41" s="26" t="s">
        <v>1384</v>
      </c>
      <c r="M41" s="206">
        <v>1</v>
      </c>
      <c r="N41" s="26" t="s">
        <v>1385</v>
      </c>
      <c r="O41" s="26" t="s">
        <v>1383</v>
      </c>
      <c r="P41" s="169"/>
      <c r="Q41" s="184" t="s">
        <v>12</v>
      </c>
      <c r="R41" s="184" t="s">
        <v>12</v>
      </c>
      <c r="S41" s="185">
        <f t="shared" ref="S41:T54" si="6">IF(Q41="Basso",1.8,IF(Q41="Medio",2.5,IF(Q41="Medio-Alto",3.8,IF(Q41="Alto",5,"0"))))</f>
        <v>1.8</v>
      </c>
      <c r="T41" s="185">
        <f t="shared" si="6"/>
        <v>1.8</v>
      </c>
      <c r="U41" s="185">
        <f>(T41*S41)</f>
        <v>3.24</v>
      </c>
      <c r="V41" s="186" t="str">
        <f>IF(U41=0,"--",IF(U41&lt;='db fasce di rischio'!$B$4,'db fasce di rischio'!$A$2,IF(U41&lt;='db fasce di rischio'!$D$4,'db fasce di rischio'!$C$2,IF(U41&lt;='db fasce di rischio'!$F$4,'db fasce di rischio'!$E$2,IF(U41&lt;='db fasce di rischio'!$H$4,'db fasce di rischio'!$G$2,"")))))</f>
        <v>Basso</v>
      </c>
      <c r="W41" s="30"/>
      <c r="X41" s="30"/>
    </row>
    <row r="42" spans="1:24" ht="21" customHeight="1" outlineLevel="1" x14ac:dyDescent="0.2">
      <c r="A42" s="169"/>
      <c r="B42" s="169"/>
      <c r="C42" s="26" t="s">
        <v>30</v>
      </c>
      <c r="D42" s="26" t="s">
        <v>30</v>
      </c>
      <c r="E42" s="26" t="s">
        <v>272</v>
      </c>
      <c r="F42" s="26" t="s">
        <v>667</v>
      </c>
      <c r="G42" s="161" t="str">
        <f t="shared" ref="G42:G54" si="7">V42</f>
        <v>Basso</v>
      </c>
      <c r="H42" s="27" t="s">
        <v>903</v>
      </c>
      <c r="I42" s="33" t="s">
        <v>303</v>
      </c>
      <c r="J42" s="87" t="s">
        <v>1386</v>
      </c>
      <c r="K42" s="33" t="s">
        <v>37</v>
      </c>
      <c r="L42" s="26" t="s">
        <v>1384</v>
      </c>
      <c r="M42" s="206">
        <v>1</v>
      </c>
      <c r="N42" s="26" t="s">
        <v>1385</v>
      </c>
      <c r="O42" s="26" t="s">
        <v>1383</v>
      </c>
      <c r="P42" s="169"/>
      <c r="Q42" s="184" t="s">
        <v>12</v>
      </c>
      <c r="R42" s="184" t="s">
        <v>12</v>
      </c>
      <c r="S42" s="185">
        <f t="shared" si="6"/>
        <v>1.8</v>
      </c>
      <c r="T42" s="185">
        <f t="shared" si="6"/>
        <v>1.8</v>
      </c>
      <c r="U42" s="185">
        <f t="shared" ref="U42:U54" si="8">(T42*S42)</f>
        <v>3.24</v>
      </c>
      <c r="V42" s="186" t="str">
        <f>IF(U42=0,"--",IF(U42&lt;='db fasce di rischio'!$B$4,'db fasce di rischio'!$A$2,IF(U42&lt;='db fasce di rischio'!$D$4,'db fasce di rischio'!$C$2,IF(U42&lt;='db fasce di rischio'!$F$4,'db fasce di rischio'!$E$2,IF(U42&lt;='db fasce di rischio'!$H$4,'db fasce di rischio'!$G$2,"")))))</f>
        <v>Basso</v>
      </c>
      <c r="W42" s="30"/>
      <c r="X42" s="30"/>
    </row>
    <row r="43" spans="1:24" ht="21" customHeight="1" outlineLevel="1" x14ac:dyDescent="0.2">
      <c r="A43" s="169"/>
      <c r="B43" s="169"/>
      <c r="C43" s="26" t="s">
        <v>30</v>
      </c>
      <c r="D43" s="26" t="s">
        <v>30</v>
      </c>
      <c r="E43" s="26" t="s">
        <v>274</v>
      </c>
      <c r="F43" s="26" t="s">
        <v>1478</v>
      </c>
      <c r="G43" s="161" t="str">
        <f t="shared" si="7"/>
        <v>Basso</v>
      </c>
      <c r="H43" s="27" t="s">
        <v>903</v>
      </c>
      <c r="I43" s="33" t="s">
        <v>293</v>
      </c>
      <c r="J43" s="87" t="s">
        <v>1386</v>
      </c>
      <c r="K43" s="33" t="s">
        <v>31</v>
      </c>
      <c r="L43" s="26" t="s">
        <v>1384</v>
      </c>
      <c r="M43" s="206">
        <v>1</v>
      </c>
      <c r="N43" s="26" t="s">
        <v>1385</v>
      </c>
      <c r="O43" s="26" t="s">
        <v>1383</v>
      </c>
      <c r="P43" s="169"/>
      <c r="Q43" s="184" t="s">
        <v>12</v>
      </c>
      <c r="R43" s="184" t="s">
        <v>12</v>
      </c>
      <c r="S43" s="185">
        <f t="shared" si="6"/>
        <v>1.8</v>
      </c>
      <c r="T43" s="185">
        <f t="shared" si="6"/>
        <v>1.8</v>
      </c>
      <c r="U43" s="185">
        <f t="shared" si="8"/>
        <v>3.24</v>
      </c>
      <c r="V43" s="186" t="str">
        <f>IF(U43=0,"--",IF(U43&lt;='db fasce di rischio'!$B$4,'db fasce di rischio'!$A$2,IF(U43&lt;='db fasce di rischio'!$D$4,'db fasce di rischio'!$C$2,IF(U43&lt;='db fasce di rischio'!$F$4,'db fasce di rischio'!$E$2,IF(U43&lt;='db fasce di rischio'!$H$4,'db fasce di rischio'!$G$2,"")))))</f>
        <v>Basso</v>
      </c>
      <c r="W43" s="30"/>
      <c r="X43" s="30"/>
    </row>
    <row r="44" spans="1:24" ht="21" customHeight="1" outlineLevel="1" x14ac:dyDescent="0.2">
      <c r="A44" s="169"/>
      <c r="B44" s="169"/>
      <c r="C44" s="26" t="s">
        <v>30</v>
      </c>
      <c r="D44" s="26" t="s">
        <v>30</v>
      </c>
      <c r="E44" s="26" t="s">
        <v>30</v>
      </c>
      <c r="F44" s="26" t="s">
        <v>30</v>
      </c>
      <c r="G44" s="161" t="str">
        <f t="shared" si="7"/>
        <v>--</v>
      </c>
      <c r="H44" s="27" t="s">
        <v>30</v>
      </c>
      <c r="I44" s="33" t="s">
        <v>30</v>
      </c>
      <c r="J44" s="87"/>
      <c r="K44" s="33"/>
      <c r="L44" s="26"/>
      <c r="M44" s="26"/>
      <c r="N44" s="26"/>
      <c r="O44" s="26"/>
      <c r="P44" s="169"/>
      <c r="Q44" s="184"/>
      <c r="R44" s="184"/>
      <c r="S44" s="185" t="str">
        <f t="shared" si="6"/>
        <v>0</v>
      </c>
      <c r="T44" s="185" t="str">
        <f t="shared" si="6"/>
        <v>0</v>
      </c>
      <c r="U44" s="185">
        <f t="shared" si="8"/>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customHeight="1" outlineLevel="1" x14ac:dyDescent="0.2">
      <c r="A45" s="169"/>
      <c r="B45" s="169"/>
      <c r="C45" s="26" t="s">
        <v>30</v>
      </c>
      <c r="D45" s="26" t="s">
        <v>30</v>
      </c>
      <c r="E45" s="26" t="s">
        <v>30</v>
      </c>
      <c r="F45" s="26" t="s">
        <v>30</v>
      </c>
      <c r="G45" s="161" t="str">
        <f t="shared" si="7"/>
        <v>--</v>
      </c>
      <c r="H45" s="27" t="s">
        <v>30</v>
      </c>
      <c r="I45" s="33" t="s">
        <v>30</v>
      </c>
      <c r="J45" s="87"/>
      <c r="K45" s="33"/>
      <c r="L45" s="26"/>
      <c r="M45" s="26"/>
      <c r="N45" s="26"/>
      <c r="O45" s="26"/>
      <c r="P45" s="169"/>
      <c r="Q45" s="184"/>
      <c r="R45" s="184"/>
      <c r="S45" s="185" t="str">
        <f t="shared" si="6"/>
        <v>0</v>
      </c>
      <c r="T45" s="185" t="str">
        <f t="shared" si="6"/>
        <v>0</v>
      </c>
      <c r="U45" s="185">
        <f t="shared" si="8"/>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customHeight="1" outlineLevel="1" x14ac:dyDescent="0.2">
      <c r="A46" s="169"/>
      <c r="B46" s="169"/>
      <c r="C46" s="26" t="s">
        <v>30</v>
      </c>
      <c r="D46" s="26" t="s">
        <v>30</v>
      </c>
      <c r="E46" s="26" t="s">
        <v>30</v>
      </c>
      <c r="F46" s="26" t="s">
        <v>30</v>
      </c>
      <c r="G46" s="161" t="str">
        <f t="shared" si="7"/>
        <v>--</v>
      </c>
      <c r="H46" s="27" t="s">
        <v>30</v>
      </c>
      <c r="I46" s="33" t="s">
        <v>30</v>
      </c>
      <c r="J46" s="87"/>
      <c r="K46" s="33"/>
      <c r="L46" s="26"/>
      <c r="M46" s="26"/>
      <c r="N46" s="26"/>
      <c r="O46" s="26"/>
      <c r="P46" s="169"/>
      <c r="Q46" s="184"/>
      <c r="R46" s="184"/>
      <c r="S46" s="185" t="str">
        <f t="shared" si="6"/>
        <v>0</v>
      </c>
      <c r="T46" s="185" t="str">
        <f t="shared" si="6"/>
        <v>0</v>
      </c>
      <c r="U46" s="185">
        <f t="shared" si="8"/>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customHeight="1" outlineLevel="1" x14ac:dyDescent="0.2">
      <c r="A47" s="169"/>
      <c r="B47" s="169"/>
      <c r="C47" s="26" t="s">
        <v>30</v>
      </c>
      <c r="D47" s="26" t="s">
        <v>30</v>
      </c>
      <c r="E47" s="26" t="s">
        <v>30</v>
      </c>
      <c r="F47" s="26" t="s">
        <v>30</v>
      </c>
      <c r="G47" s="161" t="str">
        <f t="shared" si="7"/>
        <v>--</v>
      </c>
      <c r="H47" s="27" t="s">
        <v>30</v>
      </c>
      <c r="I47" s="33" t="s">
        <v>30</v>
      </c>
      <c r="J47" s="87"/>
      <c r="K47" s="33"/>
      <c r="L47" s="26"/>
      <c r="M47" s="26"/>
      <c r="N47" s="26"/>
      <c r="O47" s="26"/>
      <c r="P47" s="169"/>
      <c r="Q47" s="184"/>
      <c r="R47" s="184"/>
      <c r="S47" s="185" t="str">
        <f t="shared" si="6"/>
        <v>0</v>
      </c>
      <c r="T47" s="185" t="str">
        <f t="shared" si="6"/>
        <v>0</v>
      </c>
      <c r="U47" s="185">
        <f t="shared" si="8"/>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customHeight="1" outlineLevel="1" x14ac:dyDescent="0.2">
      <c r="A48" s="169"/>
      <c r="B48" s="169"/>
      <c r="C48" s="26" t="s">
        <v>30</v>
      </c>
      <c r="D48" s="26" t="s">
        <v>30</v>
      </c>
      <c r="E48" s="26" t="s">
        <v>30</v>
      </c>
      <c r="F48" s="26" t="s">
        <v>30</v>
      </c>
      <c r="G48" s="161" t="str">
        <f t="shared" si="7"/>
        <v>--</v>
      </c>
      <c r="H48" s="27" t="s">
        <v>30</v>
      </c>
      <c r="I48" s="33" t="s">
        <v>30</v>
      </c>
      <c r="J48" s="88"/>
      <c r="K48" s="33"/>
      <c r="L48" s="26"/>
      <c r="M48" s="26"/>
      <c r="N48" s="26"/>
      <c r="O48" s="26"/>
      <c r="P48" s="169"/>
      <c r="Q48" s="184"/>
      <c r="R48" s="184"/>
      <c r="S48" s="185" t="str">
        <f t="shared" si="6"/>
        <v>0</v>
      </c>
      <c r="T48" s="185" t="str">
        <f t="shared" si="6"/>
        <v>0</v>
      </c>
      <c r="U48" s="185">
        <f t="shared" si="8"/>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customHeight="1" outlineLevel="1" x14ac:dyDescent="0.2">
      <c r="A49" s="169"/>
      <c r="B49" s="169"/>
      <c r="C49" s="26" t="s">
        <v>30</v>
      </c>
      <c r="D49" s="26" t="s">
        <v>30</v>
      </c>
      <c r="E49" s="26" t="s">
        <v>30</v>
      </c>
      <c r="F49" s="26" t="s">
        <v>30</v>
      </c>
      <c r="G49" s="161" t="str">
        <f t="shared" si="7"/>
        <v>--</v>
      </c>
      <c r="H49" s="27" t="s">
        <v>30</v>
      </c>
      <c r="I49" s="33" t="s">
        <v>30</v>
      </c>
      <c r="J49" s="88"/>
      <c r="K49" s="33"/>
      <c r="L49" s="26"/>
      <c r="M49" s="26"/>
      <c r="N49" s="26"/>
      <c r="O49" s="26"/>
      <c r="P49" s="169"/>
      <c r="Q49" s="184"/>
      <c r="R49" s="184"/>
      <c r="S49" s="185" t="str">
        <f t="shared" si="6"/>
        <v>0</v>
      </c>
      <c r="T49" s="185" t="str">
        <f t="shared" si="6"/>
        <v>0</v>
      </c>
      <c r="U49" s="185">
        <f t="shared" si="8"/>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customHeight="1" outlineLevel="1" x14ac:dyDescent="0.2">
      <c r="A50" s="169"/>
      <c r="B50" s="169"/>
      <c r="C50" s="26" t="s">
        <v>30</v>
      </c>
      <c r="D50" s="26" t="s">
        <v>30</v>
      </c>
      <c r="E50" s="26" t="s">
        <v>30</v>
      </c>
      <c r="F50" s="26" t="s">
        <v>30</v>
      </c>
      <c r="G50" s="161" t="str">
        <f t="shared" si="7"/>
        <v>--</v>
      </c>
      <c r="H50" s="27" t="s">
        <v>30</v>
      </c>
      <c r="I50" s="33" t="s">
        <v>30</v>
      </c>
      <c r="J50" s="88"/>
      <c r="K50" s="33"/>
      <c r="L50" s="26"/>
      <c r="M50" s="26"/>
      <c r="N50" s="26"/>
      <c r="O50" s="26"/>
      <c r="P50" s="169"/>
      <c r="Q50" s="184"/>
      <c r="R50" s="184"/>
      <c r="S50" s="185" t="str">
        <f t="shared" si="6"/>
        <v>0</v>
      </c>
      <c r="T50" s="185" t="str">
        <f t="shared" si="6"/>
        <v>0</v>
      </c>
      <c r="U50" s="185">
        <f t="shared" si="8"/>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customHeight="1" outlineLevel="1" x14ac:dyDescent="0.2">
      <c r="A51" s="169"/>
      <c r="B51" s="169"/>
      <c r="C51" s="26" t="s">
        <v>30</v>
      </c>
      <c r="D51" s="26" t="s">
        <v>30</v>
      </c>
      <c r="E51" s="26" t="s">
        <v>30</v>
      </c>
      <c r="F51" s="26" t="s">
        <v>30</v>
      </c>
      <c r="G51" s="161" t="str">
        <f t="shared" si="7"/>
        <v>--</v>
      </c>
      <c r="H51" s="27" t="s">
        <v>30</v>
      </c>
      <c r="I51" s="33" t="s">
        <v>30</v>
      </c>
      <c r="J51" s="88"/>
      <c r="K51" s="33"/>
      <c r="L51" s="26"/>
      <c r="M51" s="26"/>
      <c r="N51" s="26"/>
      <c r="O51" s="26"/>
      <c r="P51" s="169"/>
      <c r="Q51" s="184"/>
      <c r="R51" s="184"/>
      <c r="S51" s="185" t="str">
        <f t="shared" si="6"/>
        <v>0</v>
      </c>
      <c r="T51" s="185" t="str">
        <f t="shared" si="6"/>
        <v>0</v>
      </c>
      <c r="U51" s="185">
        <f t="shared" si="8"/>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customHeight="1" outlineLevel="1" x14ac:dyDescent="0.2">
      <c r="A52" s="169"/>
      <c r="B52" s="169"/>
      <c r="C52" s="26" t="s">
        <v>30</v>
      </c>
      <c r="D52" s="26" t="s">
        <v>30</v>
      </c>
      <c r="E52" s="26" t="s">
        <v>30</v>
      </c>
      <c r="F52" s="26" t="s">
        <v>30</v>
      </c>
      <c r="G52" s="161" t="str">
        <f t="shared" si="7"/>
        <v>--</v>
      </c>
      <c r="H52" s="27" t="s">
        <v>30</v>
      </c>
      <c r="I52" s="33" t="s">
        <v>30</v>
      </c>
      <c r="J52" s="87"/>
      <c r="K52" s="33"/>
      <c r="L52" s="26"/>
      <c r="M52" s="26"/>
      <c r="N52" s="26"/>
      <c r="O52" s="26"/>
      <c r="P52" s="169"/>
      <c r="Q52" s="184"/>
      <c r="R52" s="184"/>
      <c r="S52" s="185" t="str">
        <f t="shared" si="6"/>
        <v>0</v>
      </c>
      <c r="T52" s="185" t="str">
        <f t="shared" si="6"/>
        <v>0</v>
      </c>
      <c r="U52" s="185">
        <f t="shared" si="8"/>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customHeight="1" outlineLevel="1" x14ac:dyDescent="0.2">
      <c r="A53" s="169"/>
      <c r="B53" s="169"/>
      <c r="C53" s="26" t="s">
        <v>30</v>
      </c>
      <c r="D53" s="26" t="s">
        <v>30</v>
      </c>
      <c r="E53" s="26" t="s">
        <v>30</v>
      </c>
      <c r="F53" s="26" t="s">
        <v>30</v>
      </c>
      <c r="G53" s="161" t="str">
        <f t="shared" si="7"/>
        <v>--</v>
      </c>
      <c r="H53" s="27" t="s">
        <v>30</v>
      </c>
      <c r="I53" s="33" t="s">
        <v>30</v>
      </c>
      <c r="J53" s="87"/>
      <c r="K53" s="33"/>
      <c r="L53" s="26"/>
      <c r="M53" s="26"/>
      <c r="N53" s="26"/>
      <c r="O53" s="28"/>
      <c r="P53" s="169"/>
      <c r="Q53" s="184"/>
      <c r="R53" s="184"/>
      <c r="S53" s="185" t="str">
        <f t="shared" si="6"/>
        <v>0</v>
      </c>
      <c r="T53" s="185" t="str">
        <f t="shared" si="6"/>
        <v>0</v>
      </c>
      <c r="U53" s="185">
        <f t="shared" si="8"/>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customHeight="1" outlineLevel="1" x14ac:dyDescent="0.2">
      <c r="A54" s="169"/>
      <c r="B54" s="169"/>
      <c r="C54" s="26" t="s">
        <v>30</v>
      </c>
      <c r="D54" s="26" t="s">
        <v>30</v>
      </c>
      <c r="E54" s="26" t="s">
        <v>30</v>
      </c>
      <c r="F54" s="26" t="s">
        <v>30</v>
      </c>
      <c r="G54" s="161" t="str">
        <f t="shared" si="7"/>
        <v>--</v>
      </c>
      <c r="H54" s="27" t="s">
        <v>30</v>
      </c>
      <c r="I54" s="33" t="s">
        <v>30</v>
      </c>
      <c r="J54" s="87"/>
      <c r="K54" s="33"/>
      <c r="L54" s="26"/>
      <c r="M54" s="26"/>
      <c r="N54" s="26"/>
      <c r="O54" s="29"/>
      <c r="P54" s="169"/>
      <c r="Q54" s="184"/>
      <c r="R54" s="184"/>
      <c r="S54" s="185" t="str">
        <f t="shared" si="6"/>
        <v>0</v>
      </c>
      <c r="T54" s="185" t="str">
        <f t="shared" si="6"/>
        <v>0</v>
      </c>
      <c r="U54" s="185">
        <f t="shared" si="8"/>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t="s">
        <v>1460</v>
      </c>
      <c r="G57" s="226"/>
      <c r="H57" s="226"/>
      <c r="I57" s="50" t="s">
        <v>11</v>
      </c>
      <c r="J57" s="227" t="s">
        <v>1458</v>
      </c>
      <c r="K57" s="227"/>
      <c r="L57" s="39"/>
      <c r="M57" s="162" t="s">
        <v>676</v>
      </c>
      <c r="N57" s="163" t="str">
        <f>V57</f>
        <v>Basso</v>
      </c>
      <c r="O57" s="39"/>
      <c r="P57" s="168"/>
      <c r="Q57" s="184" t="s">
        <v>12</v>
      </c>
      <c r="R57" s="184" t="s">
        <v>12</v>
      </c>
      <c r="S57" s="185">
        <f>IF(Q57="Basso",1.8,IF(Q57="Medio",2.5,IF(Q57="Medio-Alto",3.8,IF(Q57="Alto",5,"0"))))</f>
        <v>1.8</v>
      </c>
      <c r="T57" s="185">
        <f>IF(R57="Basso",1.8,IF(R57="Medio",2.5,IF(R57="Medio-Alto",3.8,IF(R57="Alto",5,"0"))))</f>
        <v>1.8</v>
      </c>
      <c r="U57" s="185">
        <f>IF(MAX(U61:U75)&gt;(T57*S57),MAX(U61:U75),T57*S57)</f>
        <v>3.24</v>
      </c>
      <c r="V57" s="186" t="str">
        <f>IF(U57=0,"--",IF(U57&lt;='db fasce di rischio'!$B$4,'db fasce di rischio'!$A$2,IF(U57&lt;='db fasce di rischio'!$D$4,'db fasce di rischio'!$C$2,IF(U57&lt;='db fasce di rischio'!$F$4,'db fasce di rischio'!$E$2,IF(U57&lt;='db fasce di rischio'!$H$4,'db fasce di rischio'!$G$2,"")))))</f>
        <v>Basso</v>
      </c>
      <c r="W57" s="30"/>
      <c r="X57" s="30"/>
    </row>
    <row r="58" spans="1:24" ht="59.45" customHeight="1" x14ac:dyDescent="0.2">
      <c r="A58" s="168"/>
      <c r="B58" s="168"/>
      <c r="C58" s="224"/>
      <c r="D58" s="225"/>
      <c r="E58" s="225"/>
      <c r="F58" s="172"/>
      <c r="G58" s="172"/>
      <c r="H58" s="172"/>
      <c r="I58" s="172"/>
      <c r="J58" s="172"/>
      <c r="K58" s="172"/>
      <c r="L58" s="173"/>
      <c r="M58" s="229" t="s">
        <v>1481</v>
      </c>
      <c r="N58" s="228"/>
      <c r="O58" s="228"/>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customHeight="1" outlineLevel="1" x14ac:dyDescent="0.2">
      <c r="A60" s="169"/>
      <c r="B60" s="169"/>
      <c r="C60" s="24" t="s">
        <v>915</v>
      </c>
      <c r="D60" s="24" t="s">
        <v>916</v>
      </c>
      <c r="E60" s="24" t="s">
        <v>981</v>
      </c>
      <c r="F60" s="24" t="s">
        <v>980</v>
      </c>
      <c r="G60" s="187"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customHeight="1" outlineLevel="1" x14ac:dyDescent="0.2">
      <c r="A61" s="169"/>
      <c r="B61" s="169"/>
      <c r="C61" s="26" t="s">
        <v>30</v>
      </c>
      <c r="D61" s="26" t="s">
        <v>30</v>
      </c>
      <c r="E61" s="26" t="s">
        <v>269</v>
      </c>
      <c r="F61" s="26" t="s">
        <v>1479</v>
      </c>
      <c r="G61" s="161" t="str">
        <f>V61</f>
        <v>Basso</v>
      </c>
      <c r="H61" s="27" t="s">
        <v>903</v>
      </c>
      <c r="I61" s="33" t="s">
        <v>303</v>
      </c>
      <c r="J61" s="87" t="s">
        <v>1386</v>
      </c>
      <c r="K61" s="33" t="s">
        <v>37</v>
      </c>
      <c r="L61" s="26" t="s">
        <v>1384</v>
      </c>
      <c r="M61" s="206">
        <v>1</v>
      </c>
      <c r="N61" s="26" t="s">
        <v>1385</v>
      </c>
      <c r="O61" s="26" t="s">
        <v>1383</v>
      </c>
      <c r="P61" s="169"/>
      <c r="Q61" s="184" t="s">
        <v>12</v>
      </c>
      <c r="R61" s="184" t="s">
        <v>12</v>
      </c>
      <c r="S61" s="185">
        <f>IF(Q61="Basso",1.8,IF(Q61="Medio",2.5,IF(Q61="Medio-Alto",3.8,IF(Q61="Alto",5,"0"))))</f>
        <v>1.8</v>
      </c>
      <c r="T61" s="185">
        <f>IF(R61="Basso",1.8,IF(R61="Medio",2.5,IF(R61="Medio-Alto",3.8,IF(R61="Alto",5,"0"))))</f>
        <v>1.8</v>
      </c>
      <c r="U61" s="185">
        <f>(T61*S61)</f>
        <v>3.24</v>
      </c>
      <c r="V61" s="186" t="str">
        <f>IF(U61=0,"--",IF(U61&lt;='db fasce di rischio'!$B$4,'db fasce di rischio'!$A$2,IF(U61&lt;='db fasce di rischio'!$D$4,'db fasce di rischio'!$C$2,IF(U61&lt;='db fasce di rischio'!$F$4,'db fasce di rischio'!$E$2,IF(U61&lt;='db fasce di rischio'!$H$4,'db fasce di rischio'!$G$2,"")))))</f>
        <v>Basso</v>
      </c>
      <c r="W61" s="30"/>
      <c r="X61" s="30"/>
    </row>
    <row r="62" spans="1:24" ht="21" customHeight="1" outlineLevel="1" x14ac:dyDescent="0.2">
      <c r="A62" s="169"/>
      <c r="B62" s="169"/>
      <c r="C62" s="26" t="s">
        <v>30</v>
      </c>
      <c r="D62" s="26" t="s">
        <v>30</v>
      </c>
      <c r="E62" s="26" t="s">
        <v>270</v>
      </c>
      <c r="F62" s="26" t="s">
        <v>1478</v>
      </c>
      <c r="G62" s="161" t="str">
        <f t="shared" ref="G62:G64" si="9">V62</f>
        <v>Basso</v>
      </c>
      <c r="H62" s="27" t="s">
        <v>903</v>
      </c>
      <c r="I62" s="33" t="s">
        <v>293</v>
      </c>
      <c r="J62" s="87" t="s">
        <v>1386</v>
      </c>
      <c r="K62" s="33" t="s">
        <v>31</v>
      </c>
      <c r="L62" s="26" t="s">
        <v>1384</v>
      </c>
      <c r="M62" s="206">
        <v>1</v>
      </c>
      <c r="N62" s="26" t="s">
        <v>1385</v>
      </c>
      <c r="O62" s="26" t="s">
        <v>1383</v>
      </c>
      <c r="P62" s="169"/>
      <c r="Q62" s="184" t="s">
        <v>12</v>
      </c>
      <c r="R62" s="184" t="s">
        <v>12</v>
      </c>
      <c r="S62" s="185">
        <f t="shared" ref="S62:T75" si="10">IF(Q62="Basso",1.8,IF(Q62="Medio",2.5,IF(Q62="Medio-Alto",3.8,IF(Q62="Alto",5,"0"))))</f>
        <v>1.8</v>
      </c>
      <c r="T62" s="185">
        <f t="shared" si="10"/>
        <v>1.8</v>
      </c>
      <c r="U62" s="185">
        <f>(T62*S62)</f>
        <v>3.24</v>
      </c>
      <c r="V62" s="186" t="str">
        <f>IF(U62=0,"--",IF(U62&lt;='db fasce di rischio'!$B$4,'db fasce di rischio'!$A$2,IF(U62&lt;='db fasce di rischio'!$D$4,'db fasce di rischio'!$C$2,IF(U62&lt;='db fasce di rischio'!$F$4,'db fasce di rischio'!$E$2,IF(U62&lt;='db fasce di rischio'!$H$4,'db fasce di rischio'!$G$2,"")))))</f>
        <v>Basso</v>
      </c>
      <c r="W62" s="30"/>
      <c r="X62" s="30"/>
    </row>
    <row r="63" spans="1:24" ht="21" customHeight="1" outlineLevel="1" x14ac:dyDescent="0.2">
      <c r="A63" s="169"/>
      <c r="B63" s="169"/>
      <c r="C63" s="26" t="s">
        <v>30</v>
      </c>
      <c r="D63" s="26" t="s">
        <v>30</v>
      </c>
      <c r="E63" s="26" t="s">
        <v>272</v>
      </c>
      <c r="F63" s="26" t="s">
        <v>667</v>
      </c>
      <c r="G63" s="161" t="str">
        <f t="shared" si="9"/>
        <v>Basso</v>
      </c>
      <c r="H63" s="27" t="s">
        <v>903</v>
      </c>
      <c r="I63" s="33" t="s">
        <v>303</v>
      </c>
      <c r="J63" s="87" t="s">
        <v>1386</v>
      </c>
      <c r="K63" s="33" t="s">
        <v>37</v>
      </c>
      <c r="L63" s="26" t="s">
        <v>1384</v>
      </c>
      <c r="M63" s="206">
        <v>1</v>
      </c>
      <c r="N63" s="26" t="s">
        <v>1385</v>
      </c>
      <c r="O63" s="26" t="s">
        <v>1383</v>
      </c>
      <c r="P63" s="169"/>
      <c r="Q63" s="184" t="s">
        <v>12</v>
      </c>
      <c r="R63" s="184" t="s">
        <v>12</v>
      </c>
      <c r="S63" s="185">
        <f t="shared" si="10"/>
        <v>1.8</v>
      </c>
      <c r="T63" s="185">
        <f t="shared" si="10"/>
        <v>1.8</v>
      </c>
      <c r="U63" s="185">
        <f t="shared" ref="U63:U75" si="11">(T63*S63)</f>
        <v>3.24</v>
      </c>
      <c r="V63" s="186" t="str">
        <f>IF(U63=0,"--",IF(U63&lt;='db fasce di rischio'!$B$4,'db fasce di rischio'!$A$2,IF(U63&lt;='db fasce di rischio'!$D$4,'db fasce di rischio'!$C$2,IF(U63&lt;='db fasce di rischio'!$F$4,'db fasce di rischio'!$E$2,IF(U63&lt;='db fasce di rischio'!$H$4,'db fasce di rischio'!$G$2,"")))))</f>
        <v>Basso</v>
      </c>
      <c r="W63" s="30"/>
      <c r="X63" s="30"/>
    </row>
    <row r="64" spans="1:24" ht="21" customHeight="1" outlineLevel="1" x14ac:dyDescent="0.2">
      <c r="A64" s="169"/>
      <c r="B64" s="169"/>
      <c r="C64" s="26" t="s">
        <v>30</v>
      </c>
      <c r="D64" s="26" t="s">
        <v>30</v>
      </c>
      <c r="E64" s="26" t="s">
        <v>274</v>
      </c>
      <c r="F64" s="26" t="s">
        <v>1478</v>
      </c>
      <c r="G64" s="161" t="str">
        <f t="shared" si="9"/>
        <v>Basso</v>
      </c>
      <c r="H64" s="27" t="s">
        <v>903</v>
      </c>
      <c r="I64" s="33" t="s">
        <v>293</v>
      </c>
      <c r="J64" s="87" t="s">
        <v>1386</v>
      </c>
      <c r="K64" s="33" t="s">
        <v>31</v>
      </c>
      <c r="L64" s="26" t="s">
        <v>1384</v>
      </c>
      <c r="M64" s="206">
        <v>1</v>
      </c>
      <c r="N64" s="26" t="s">
        <v>1385</v>
      </c>
      <c r="O64" s="26" t="s">
        <v>1383</v>
      </c>
      <c r="P64" s="169"/>
      <c r="Q64" s="184" t="s">
        <v>12</v>
      </c>
      <c r="R64" s="184" t="s">
        <v>12</v>
      </c>
      <c r="S64" s="185">
        <f t="shared" si="10"/>
        <v>1.8</v>
      </c>
      <c r="T64" s="185">
        <f t="shared" si="10"/>
        <v>1.8</v>
      </c>
      <c r="U64" s="185">
        <f t="shared" si="11"/>
        <v>3.24</v>
      </c>
      <c r="V64" s="186" t="str">
        <f>IF(U64=0,"--",IF(U64&lt;='db fasce di rischio'!$B$4,'db fasce di rischio'!$A$2,IF(U64&lt;='db fasce di rischio'!$D$4,'db fasce di rischio'!$C$2,IF(U64&lt;='db fasce di rischio'!$F$4,'db fasce di rischio'!$E$2,IF(U64&lt;='db fasce di rischio'!$H$4,'db fasce di rischio'!$G$2,"")))))</f>
        <v>Basso</v>
      </c>
      <c r="W64" s="30"/>
      <c r="X64" s="30"/>
    </row>
    <row r="65" spans="1:24" ht="21" customHeight="1" outlineLevel="1" x14ac:dyDescent="0.2">
      <c r="A65" s="169"/>
      <c r="B65" s="169"/>
      <c r="C65" s="26" t="s">
        <v>30</v>
      </c>
      <c r="D65" s="26" t="s">
        <v>30</v>
      </c>
      <c r="E65" s="26" t="s">
        <v>30</v>
      </c>
      <c r="F65" s="26" t="s">
        <v>30</v>
      </c>
      <c r="G65" s="161" t="str">
        <f t="shared" ref="G65:G75" si="12">V65</f>
        <v>--</v>
      </c>
      <c r="H65" s="27" t="s">
        <v>30</v>
      </c>
      <c r="I65" s="33" t="s">
        <v>30</v>
      </c>
      <c r="J65" s="87"/>
      <c r="K65" s="33"/>
      <c r="L65" s="26"/>
      <c r="M65" s="26"/>
      <c r="N65" s="26"/>
      <c r="O65" s="26"/>
      <c r="P65" s="169"/>
      <c r="Q65" s="184"/>
      <c r="R65" s="184"/>
      <c r="S65" s="185" t="str">
        <f t="shared" si="10"/>
        <v>0</v>
      </c>
      <c r="T65" s="185" t="str">
        <f t="shared" si="10"/>
        <v>0</v>
      </c>
      <c r="U65" s="185">
        <f t="shared" si="11"/>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customHeight="1" outlineLevel="1" x14ac:dyDescent="0.2">
      <c r="A66" s="169"/>
      <c r="B66" s="169"/>
      <c r="C66" s="26" t="s">
        <v>30</v>
      </c>
      <c r="D66" s="26" t="s">
        <v>30</v>
      </c>
      <c r="E66" s="26" t="s">
        <v>30</v>
      </c>
      <c r="F66" s="26" t="s">
        <v>30</v>
      </c>
      <c r="G66" s="161" t="str">
        <f t="shared" si="12"/>
        <v>--</v>
      </c>
      <c r="H66" s="27" t="s">
        <v>30</v>
      </c>
      <c r="I66" s="33" t="s">
        <v>30</v>
      </c>
      <c r="J66" s="87"/>
      <c r="K66" s="33"/>
      <c r="L66" s="26"/>
      <c r="M66" s="26"/>
      <c r="N66" s="26"/>
      <c r="O66" s="26"/>
      <c r="P66" s="169"/>
      <c r="Q66" s="184"/>
      <c r="R66" s="184"/>
      <c r="S66" s="185" t="str">
        <f t="shared" si="10"/>
        <v>0</v>
      </c>
      <c r="T66" s="185" t="str">
        <f t="shared" si="10"/>
        <v>0</v>
      </c>
      <c r="U66" s="185">
        <f t="shared" si="11"/>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customHeight="1" outlineLevel="1" x14ac:dyDescent="0.2">
      <c r="A67" s="169"/>
      <c r="B67" s="169"/>
      <c r="C67" s="26" t="s">
        <v>30</v>
      </c>
      <c r="D67" s="26" t="s">
        <v>30</v>
      </c>
      <c r="E67" s="26" t="s">
        <v>30</v>
      </c>
      <c r="F67" s="26" t="s">
        <v>30</v>
      </c>
      <c r="G67" s="161" t="str">
        <f t="shared" si="12"/>
        <v>--</v>
      </c>
      <c r="H67" s="27" t="s">
        <v>30</v>
      </c>
      <c r="I67" s="33" t="s">
        <v>30</v>
      </c>
      <c r="J67" s="87"/>
      <c r="K67" s="33"/>
      <c r="L67" s="26"/>
      <c r="M67" s="26"/>
      <c r="N67" s="26"/>
      <c r="O67" s="26"/>
      <c r="P67" s="169"/>
      <c r="Q67" s="184"/>
      <c r="R67" s="184"/>
      <c r="S67" s="185" t="str">
        <f t="shared" si="10"/>
        <v>0</v>
      </c>
      <c r="T67" s="185" t="str">
        <f t="shared" si="10"/>
        <v>0</v>
      </c>
      <c r="U67" s="185">
        <f t="shared" si="11"/>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customHeight="1" outlineLevel="1" x14ac:dyDescent="0.2">
      <c r="A68" s="169"/>
      <c r="B68" s="169"/>
      <c r="C68" s="26" t="s">
        <v>30</v>
      </c>
      <c r="D68" s="26" t="s">
        <v>30</v>
      </c>
      <c r="E68" s="26" t="s">
        <v>30</v>
      </c>
      <c r="F68" s="26" t="s">
        <v>30</v>
      </c>
      <c r="G68" s="161" t="str">
        <f t="shared" si="12"/>
        <v>--</v>
      </c>
      <c r="H68" s="27" t="s">
        <v>30</v>
      </c>
      <c r="I68" s="33" t="s">
        <v>30</v>
      </c>
      <c r="J68" s="87"/>
      <c r="K68" s="33"/>
      <c r="L68" s="26"/>
      <c r="M68" s="26"/>
      <c r="N68" s="26"/>
      <c r="O68" s="26"/>
      <c r="P68" s="169"/>
      <c r="Q68" s="184"/>
      <c r="R68" s="184"/>
      <c r="S68" s="185" t="str">
        <f t="shared" si="10"/>
        <v>0</v>
      </c>
      <c r="T68" s="185" t="str">
        <f t="shared" si="10"/>
        <v>0</v>
      </c>
      <c r="U68" s="185">
        <f t="shared" si="11"/>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customHeight="1" outlineLevel="1" x14ac:dyDescent="0.2">
      <c r="A69" s="169"/>
      <c r="B69" s="169"/>
      <c r="C69" s="26" t="s">
        <v>30</v>
      </c>
      <c r="D69" s="26" t="s">
        <v>30</v>
      </c>
      <c r="E69" s="26" t="s">
        <v>30</v>
      </c>
      <c r="F69" s="26" t="s">
        <v>30</v>
      </c>
      <c r="G69" s="161" t="str">
        <f t="shared" si="12"/>
        <v>--</v>
      </c>
      <c r="H69" s="27" t="s">
        <v>30</v>
      </c>
      <c r="I69" s="33" t="s">
        <v>30</v>
      </c>
      <c r="J69" s="88"/>
      <c r="K69" s="33"/>
      <c r="L69" s="26"/>
      <c r="M69" s="26"/>
      <c r="N69" s="26"/>
      <c r="O69" s="26"/>
      <c r="P69" s="169"/>
      <c r="Q69" s="184"/>
      <c r="R69" s="184"/>
      <c r="S69" s="185" t="str">
        <f t="shared" si="10"/>
        <v>0</v>
      </c>
      <c r="T69" s="185" t="str">
        <f t="shared" si="10"/>
        <v>0</v>
      </c>
      <c r="U69" s="185">
        <f t="shared" si="11"/>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customHeight="1" outlineLevel="1" x14ac:dyDescent="0.2">
      <c r="A70" s="169"/>
      <c r="B70" s="169"/>
      <c r="C70" s="26" t="s">
        <v>30</v>
      </c>
      <c r="D70" s="26" t="s">
        <v>30</v>
      </c>
      <c r="E70" s="26" t="s">
        <v>30</v>
      </c>
      <c r="F70" s="26" t="s">
        <v>30</v>
      </c>
      <c r="G70" s="161" t="str">
        <f t="shared" si="12"/>
        <v>--</v>
      </c>
      <c r="H70" s="27" t="s">
        <v>30</v>
      </c>
      <c r="I70" s="33" t="s">
        <v>30</v>
      </c>
      <c r="J70" s="88"/>
      <c r="K70" s="33"/>
      <c r="L70" s="26"/>
      <c r="M70" s="26"/>
      <c r="N70" s="26"/>
      <c r="O70" s="26"/>
      <c r="P70" s="169"/>
      <c r="Q70" s="184"/>
      <c r="R70" s="184"/>
      <c r="S70" s="185" t="str">
        <f t="shared" si="10"/>
        <v>0</v>
      </c>
      <c r="T70" s="185" t="str">
        <f t="shared" si="10"/>
        <v>0</v>
      </c>
      <c r="U70" s="185">
        <f t="shared" si="11"/>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customHeight="1" outlineLevel="1" x14ac:dyDescent="0.2">
      <c r="A71" s="169"/>
      <c r="B71" s="169"/>
      <c r="C71" s="26" t="s">
        <v>30</v>
      </c>
      <c r="D71" s="26" t="s">
        <v>30</v>
      </c>
      <c r="E71" s="26" t="s">
        <v>30</v>
      </c>
      <c r="F71" s="26" t="s">
        <v>30</v>
      </c>
      <c r="G71" s="161" t="str">
        <f t="shared" si="12"/>
        <v>--</v>
      </c>
      <c r="H71" s="27" t="s">
        <v>30</v>
      </c>
      <c r="I71" s="33" t="s">
        <v>30</v>
      </c>
      <c r="J71" s="88"/>
      <c r="K71" s="33"/>
      <c r="L71" s="26"/>
      <c r="M71" s="26"/>
      <c r="N71" s="26"/>
      <c r="O71" s="26"/>
      <c r="P71" s="169"/>
      <c r="Q71" s="184"/>
      <c r="R71" s="184"/>
      <c r="S71" s="185" t="str">
        <f t="shared" si="10"/>
        <v>0</v>
      </c>
      <c r="T71" s="185" t="str">
        <f t="shared" si="10"/>
        <v>0</v>
      </c>
      <c r="U71" s="185">
        <f t="shared" si="11"/>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customHeight="1" outlineLevel="1" x14ac:dyDescent="0.2">
      <c r="A72" s="169"/>
      <c r="B72" s="169"/>
      <c r="C72" s="26" t="s">
        <v>30</v>
      </c>
      <c r="D72" s="26" t="s">
        <v>30</v>
      </c>
      <c r="E72" s="26" t="s">
        <v>30</v>
      </c>
      <c r="F72" s="26" t="s">
        <v>30</v>
      </c>
      <c r="G72" s="161" t="str">
        <f t="shared" si="12"/>
        <v>--</v>
      </c>
      <c r="H72" s="27" t="s">
        <v>30</v>
      </c>
      <c r="I72" s="33" t="s">
        <v>30</v>
      </c>
      <c r="J72" s="88"/>
      <c r="K72" s="33"/>
      <c r="L72" s="26"/>
      <c r="M72" s="26"/>
      <c r="N72" s="26"/>
      <c r="O72" s="26"/>
      <c r="P72" s="169"/>
      <c r="Q72" s="184"/>
      <c r="R72" s="184"/>
      <c r="S72" s="185" t="str">
        <f t="shared" si="10"/>
        <v>0</v>
      </c>
      <c r="T72" s="185" t="str">
        <f t="shared" si="10"/>
        <v>0</v>
      </c>
      <c r="U72" s="185">
        <f t="shared" si="11"/>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customHeight="1" outlineLevel="1" x14ac:dyDescent="0.2">
      <c r="A73" s="169"/>
      <c r="B73" s="169"/>
      <c r="C73" s="26" t="s">
        <v>30</v>
      </c>
      <c r="D73" s="26" t="s">
        <v>30</v>
      </c>
      <c r="E73" s="26" t="s">
        <v>30</v>
      </c>
      <c r="F73" s="26" t="s">
        <v>30</v>
      </c>
      <c r="G73" s="161" t="str">
        <f t="shared" si="12"/>
        <v>--</v>
      </c>
      <c r="H73" s="27" t="s">
        <v>30</v>
      </c>
      <c r="I73" s="33" t="s">
        <v>30</v>
      </c>
      <c r="J73" s="87"/>
      <c r="K73" s="33"/>
      <c r="L73" s="26"/>
      <c r="M73" s="26"/>
      <c r="N73" s="26"/>
      <c r="O73" s="26"/>
      <c r="P73" s="169"/>
      <c r="Q73" s="184"/>
      <c r="R73" s="184"/>
      <c r="S73" s="185" t="str">
        <f t="shared" si="10"/>
        <v>0</v>
      </c>
      <c r="T73" s="185" t="str">
        <f t="shared" si="10"/>
        <v>0</v>
      </c>
      <c r="U73" s="185">
        <f t="shared" si="11"/>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customHeight="1" outlineLevel="1" x14ac:dyDescent="0.2">
      <c r="A74" s="169"/>
      <c r="B74" s="169"/>
      <c r="C74" s="26" t="s">
        <v>30</v>
      </c>
      <c r="D74" s="26" t="s">
        <v>30</v>
      </c>
      <c r="E74" s="26" t="s">
        <v>30</v>
      </c>
      <c r="F74" s="26" t="s">
        <v>30</v>
      </c>
      <c r="G74" s="161" t="str">
        <f t="shared" si="12"/>
        <v>--</v>
      </c>
      <c r="H74" s="27" t="s">
        <v>30</v>
      </c>
      <c r="I74" s="33" t="s">
        <v>30</v>
      </c>
      <c r="J74" s="87"/>
      <c r="K74" s="33"/>
      <c r="L74" s="26"/>
      <c r="M74" s="26"/>
      <c r="N74" s="26"/>
      <c r="O74" s="28"/>
      <c r="P74" s="169"/>
      <c r="Q74" s="184"/>
      <c r="R74" s="184"/>
      <c r="S74" s="185" t="str">
        <f t="shared" si="10"/>
        <v>0</v>
      </c>
      <c r="T74" s="185" t="str">
        <f t="shared" si="10"/>
        <v>0</v>
      </c>
      <c r="U74" s="185">
        <f t="shared" si="11"/>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customHeight="1" outlineLevel="1" x14ac:dyDescent="0.2">
      <c r="A75" s="169"/>
      <c r="B75" s="169"/>
      <c r="C75" s="26" t="s">
        <v>30</v>
      </c>
      <c r="D75" s="26" t="s">
        <v>30</v>
      </c>
      <c r="E75" s="26" t="s">
        <v>30</v>
      </c>
      <c r="F75" s="26" t="s">
        <v>30</v>
      </c>
      <c r="G75" s="161" t="str">
        <f t="shared" si="12"/>
        <v>--</v>
      </c>
      <c r="H75" s="27" t="s">
        <v>30</v>
      </c>
      <c r="I75" s="33" t="s">
        <v>30</v>
      </c>
      <c r="J75" s="87"/>
      <c r="K75" s="33"/>
      <c r="L75" s="26"/>
      <c r="M75" s="26"/>
      <c r="N75" s="26"/>
      <c r="O75" s="29"/>
      <c r="P75" s="169"/>
      <c r="Q75" s="184"/>
      <c r="R75" s="184"/>
      <c r="S75" s="185" t="str">
        <f t="shared" si="10"/>
        <v>0</v>
      </c>
      <c r="T75" s="185" t="str">
        <f t="shared" si="10"/>
        <v>0</v>
      </c>
      <c r="U75" s="185">
        <f t="shared" si="11"/>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t="s">
        <v>1461</v>
      </c>
      <c r="G78" s="226"/>
      <c r="H78" s="226"/>
      <c r="I78" s="50" t="s">
        <v>11</v>
      </c>
      <c r="J78" s="227" t="s">
        <v>1458</v>
      </c>
      <c r="K78" s="227"/>
      <c r="L78" s="39"/>
      <c r="M78" s="162" t="s">
        <v>676</v>
      </c>
      <c r="N78" s="163" t="str">
        <f>V78</f>
        <v>Basso</v>
      </c>
      <c r="O78" s="39"/>
      <c r="P78" s="168"/>
      <c r="Q78" s="184" t="s">
        <v>12</v>
      </c>
      <c r="R78" s="184" t="s">
        <v>12</v>
      </c>
      <c r="S78" s="185">
        <f>IF(Q78="Basso",1.8,IF(Q78="Medio",2.5,IF(Q78="Medio-Alto",3.8,IF(Q78="Alto",5,"0"))))</f>
        <v>1.8</v>
      </c>
      <c r="T78" s="185">
        <f>IF(R78="Basso",1.8,IF(R78="Medio",2.5,IF(R78="Medio-Alto",3.8,IF(R78="Alto",5,"0"))))</f>
        <v>1.8</v>
      </c>
      <c r="U78" s="185">
        <f>IF(MAX(U82:U96)&gt;(T78*S78),MAX(U82:U96),T78*S78)</f>
        <v>3.24</v>
      </c>
      <c r="V78" s="186" t="str">
        <f>IF(U78=0,"--",IF(U78&lt;='db fasce di rischio'!$B$4,'db fasce di rischio'!$A$2,IF(U78&lt;='db fasce di rischio'!$D$4,'db fasce di rischio'!$C$2,IF(U78&lt;='db fasce di rischio'!$F$4,'db fasce di rischio'!$E$2,IF(U78&lt;='db fasce di rischio'!$H$4,'db fasce di rischio'!$G$2,"")))))</f>
        <v>Basso</v>
      </c>
      <c r="W78" s="30"/>
      <c r="X78" s="30"/>
    </row>
    <row r="79" spans="1:24" ht="59.45" customHeight="1" x14ac:dyDescent="0.2">
      <c r="A79" s="168"/>
      <c r="B79" s="168"/>
      <c r="C79" s="224"/>
      <c r="D79" s="225"/>
      <c r="E79" s="225"/>
      <c r="F79" s="172"/>
      <c r="G79" s="172"/>
      <c r="H79" s="172"/>
      <c r="I79" s="172"/>
      <c r="J79" s="172"/>
      <c r="K79" s="172"/>
      <c r="L79" s="173"/>
      <c r="M79" s="229" t="s">
        <v>1481</v>
      </c>
      <c r="N79" s="228"/>
      <c r="O79" s="228"/>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customHeight="1" outlineLevel="1" x14ac:dyDescent="0.2">
      <c r="A81" s="169"/>
      <c r="B81" s="169"/>
      <c r="C81" s="24" t="s">
        <v>915</v>
      </c>
      <c r="D81" s="24" t="s">
        <v>916</v>
      </c>
      <c r="E81" s="24" t="s">
        <v>981</v>
      </c>
      <c r="F81" s="24" t="s">
        <v>980</v>
      </c>
      <c r="G81" s="187"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customHeight="1" outlineLevel="1" x14ac:dyDescent="0.2">
      <c r="A82" s="169"/>
      <c r="B82" s="169"/>
      <c r="C82" s="26" t="s">
        <v>30</v>
      </c>
      <c r="D82" s="26" t="s">
        <v>30</v>
      </c>
      <c r="E82" s="26" t="s">
        <v>269</v>
      </c>
      <c r="F82" s="26" t="s">
        <v>1479</v>
      </c>
      <c r="G82" s="161" t="str">
        <f>V82</f>
        <v>Basso</v>
      </c>
      <c r="H82" s="27" t="s">
        <v>903</v>
      </c>
      <c r="I82" s="33" t="s">
        <v>303</v>
      </c>
      <c r="J82" s="87" t="s">
        <v>1386</v>
      </c>
      <c r="K82" s="33" t="s">
        <v>37</v>
      </c>
      <c r="L82" s="26" t="s">
        <v>1384</v>
      </c>
      <c r="M82" s="206">
        <v>1</v>
      </c>
      <c r="N82" s="26" t="s">
        <v>1385</v>
      </c>
      <c r="O82" s="26" t="s">
        <v>1383</v>
      </c>
      <c r="P82" s="169"/>
      <c r="Q82" s="184" t="s">
        <v>12</v>
      </c>
      <c r="R82" s="184" t="s">
        <v>12</v>
      </c>
      <c r="S82" s="185">
        <f>IF(Q82="Basso",1.8,IF(Q82="Medio",2.5,IF(Q82="Medio-Alto",3.8,IF(Q82="Alto",5,"0"))))</f>
        <v>1.8</v>
      </c>
      <c r="T82" s="185">
        <f>IF(R82="Basso",1.8,IF(R82="Medio",2.5,IF(R82="Medio-Alto",3.8,IF(R82="Alto",5,"0"))))</f>
        <v>1.8</v>
      </c>
      <c r="U82" s="185">
        <f>(T82*S82)</f>
        <v>3.24</v>
      </c>
      <c r="V82" s="186" t="str">
        <f>IF(U82=0,"--",IF(U82&lt;='db fasce di rischio'!$B$4,'db fasce di rischio'!$A$2,IF(U82&lt;='db fasce di rischio'!$D$4,'db fasce di rischio'!$C$2,IF(U82&lt;='db fasce di rischio'!$F$4,'db fasce di rischio'!$E$2,IF(U82&lt;='db fasce di rischio'!$H$4,'db fasce di rischio'!$G$2,"")))))</f>
        <v>Basso</v>
      </c>
      <c r="W82" s="30"/>
      <c r="X82" s="30"/>
    </row>
    <row r="83" spans="1:24" ht="21" customHeight="1" outlineLevel="1" x14ac:dyDescent="0.2">
      <c r="A83" s="169"/>
      <c r="B83" s="169"/>
      <c r="C83" s="26" t="s">
        <v>30</v>
      </c>
      <c r="D83" s="26" t="s">
        <v>30</v>
      </c>
      <c r="E83" s="26" t="s">
        <v>270</v>
      </c>
      <c r="F83" s="26" t="s">
        <v>1478</v>
      </c>
      <c r="G83" s="161" t="str">
        <f t="shared" ref="G83:G85" si="13">V83</f>
        <v>Basso</v>
      </c>
      <c r="H83" s="27" t="s">
        <v>903</v>
      </c>
      <c r="I83" s="33" t="s">
        <v>293</v>
      </c>
      <c r="J83" s="87" t="s">
        <v>1386</v>
      </c>
      <c r="K83" s="33" t="s">
        <v>31</v>
      </c>
      <c r="L83" s="26" t="s">
        <v>1384</v>
      </c>
      <c r="M83" s="206">
        <v>1</v>
      </c>
      <c r="N83" s="26" t="s">
        <v>1385</v>
      </c>
      <c r="O83" s="26" t="s">
        <v>1383</v>
      </c>
      <c r="P83" s="169"/>
      <c r="Q83" s="184" t="s">
        <v>12</v>
      </c>
      <c r="R83" s="184" t="s">
        <v>12</v>
      </c>
      <c r="S83" s="185">
        <f t="shared" ref="S83:T96" si="14">IF(Q83="Basso",1.8,IF(Q83="Medio",2.5,IF(Q83="Medio-Alto",3.8,IF(Q83="Alto",5,"0"))))</f>
        <v>1.8</v>
      </c>
      <c r="T83" s="185">
        <f t="shared" si="14"/>
        <v>1.8</v>
      </c>
      <c r="U83" s="185">
        <f>(T83*S83)</f>
        <v>3.24</v>
      </c>
      <c r="V83" s="186" t="str">
        <f>IF(U83=0,"--",IF(U83&lt;='db fasce di rischio'!$B$4,'db fasce di rischio'!$A$2,IF(U83&lt;='db fasce di rischio'!$D$4,'db fasce di rischio'!$C$2,IF(U83&lt;='db fasce di rischio'!$F$4,'db fasce di rischio'!$E$2,IF(U83&lt;='db fasce di rischio'!$H$4,'db fasce di rischio'!$G$2,"")))))</f>
        <v>Basso</v>
      </c>
      <c r="W83" s="30"/>
      <c r="X83" s="30"/>
    </row>
    <row r="84" spans="1:24" ht="21" customHeight="1" outlineLevel="1" x14ac:dyDescent="0.2">
      <c r="A84" s="169"/>
      <c r="B84" s="169"/>
      <c r="C84" s="26" t="s">
        <v>30</v>
      </c>
      <c r="D84" s="26" t="s">
        <v>30</v>
      </c>
      <c r="E84" s="26" t="s">
        <v>272</v>
      </c>
      <c r="F84" s="26" t="s">
        <v>667</v>
      </c>
      <c r="G84" s="161" t="str">
        <f t="shared" si="13"/>
        <v>Basso</v>
      </c>
      <c r="H84" s="27" t="s">
        <v>903</v>
      </c>
      <c r="I84" s="33" t="s">
        <v>303</v>
      </c>
      <c r="J84" s="87" t="s">
        <v>1386</v>
      </c>
      <c r="K84" s="33" t="s">
        <v>37</v>
      </c>
      <c r="L84" s="26" t="s">
        <v>1384</v>
      </c>
      <c r="M84" s="206">
        <v>1</v>
      </c>
      <c r="N84" s="26" t="s">
        <v>1385</v>
      </c>
      <c r="O84" s="26" t="s">
        <v>1383</v>
      </c>
      <c r="P84" s="169"/>
      <c r="Q84" s="184" t="s">
        <v>12</v>
      </c>
      <c r="R84" s="184" t="s">
        <v>12</v>
      </c>
      <c r="S84" s="185">
        <f t="shared" si="14"/>
        <v>1.8</v>
      </c>
      <c r="T84" s="185">
        <f t="shared" si="14"/>
        <v>1.8</v>
      </c>
      <c r="U84" s="185">
        <f t="shared" ref="U84:U96" si="15">(T84*S84)</f>
        <v>3.24</v>
      </c>
      <c r="V84" s="186" t="str">
        <f>IF(U84=0,"--",IF(U84&lt;='db fasce di rischio'!$B$4,'db fasce di rischio'!$A$2,IF(U84&lt;='db fasce di rischio'!$D$4,'db fasce di rischio'!$C$2,IF(U84&lt;='db fasce di rischio'!$F$4,'db fasce di rischio'!$E$2,IF(U84&lt;='db fasce di rischio'!$H$4,'db fasce di rischio'!$G$2,"")))))</f>
        <v>Basso</v>
      </c>
      <c r="W84" s="30"/>
      <c r="X84" s="30"/>
    </row>
    <row r="85" spans="1:24" ht="21" customHeight="1" outlineLevel="1" x14ac:dyDescent="0.2">
      <c r="A85" s="169"/>
      <c r="B85" s="169"/>
      <c r="C85" s="26" t="s">
        <v>30</v>
      </c>
      <c r="D85" s="26" t="s">
        <v>30</v>
      </c>
      <c r="E85" s="26" t="s">
        <v>274</v>
      </c>
      <c r="F85" s="26" t="s">
        <v>1478</v>
      </c>
      <c r="G85" s="161" t="str">
        <f t="shared" si="13"/>
        <v>Basso</v>
      </c>
      <c r="H85" s="27" t="s">
        <v>903</v>
      </c>
      <c r="I85" s="33" t="s">
        <v>293</v>
      </c>
      <c r="J85" s="87" t="s">
        <v>1386</v>
      </c>
      <c r="K85" s="33" t="s">
        <v>31</v>
      </c>
      <c r="L85" s="26" t="s">
        <v>1384</v>
      </c>
      <c r="M85" s="206">
        <v>1</v>
      </c>
      <c r="N85" s="26" t="s">
        <v>1385</v>
      </c>
      <c r="O85" s="26" t="s">
        <v>1383</v>
      </c>
      <c r="P85" s="169"/>
      <c r="Q85" s="184" t="s">
        <v>12</v>
      </c>
      <c r="R85" s="184" t="s">
        <v>12</v>
      </c>
      <c r="S85" s="185">
        <f t="shared" si="14"/>
        <v>1.8</v>
      </c>
      <c r="T85" s="185">
        <f t="shared" si="14"/>
        <v>1.8</v>
      </c>
      <c r="U85" s="185">
        <f t="shared" si="15"/>
        <v>3.24</v>
      </c>
      <c r="V85" s="186" t="str">
        <f>IF(U85=0,"--",IF(U85&lt;='db fasce di rischio'!$B$4,'db fasce di rischio'!$A$2,IF(U85&lt;='db fasce di rischio'!$D$4,'db fasce di rischio'!$C$2,IF(U85&lt;='db fasce di rischio'!$F$4,'db fasce di rischio'!$E$2,IF(U85&lt;='db fasce di rischio'!$H$4,'db fasce di rischio'!$G$2,"")))))</f>
        <v>Basso</v>
      </c>
      <c r="W85" s="30"/>
      <c r="X85" s="30"/>
    </row>
    <row r="86" spans="1:24" ht="21" customHeight="1" outlineLevel="1" x14ac:dyDescent="0.2">
      <c r="A86" s="169"/>
      <c r="B86" s="169"/>
      <c r="C86" s="26" t="s">
        <v>30</v>
      </c>
      <c r="D86" s="26" t="s">
        <v>30</v>
      </c>
      <c r="E86" s="26" t="s">
        <v>30</v>
      </c>
      <c r="F86" s="26" t="s">
        <v>30</v>
      </c>
      <c r="G86" s="161" t="str">
        <f t="shared" ref="G86:G96" si="16">V86</f>
        <v>--</v>
      </c>
      <c r="H86" s="27" t="s">
        <v>30</v>
      </c>
      <c r="I86" s="33" t="s">
        <v>30</v>
      </c>
      <c r="J86" s="87"/>
      <c r="K86" s="33"/>
      <c r="L86" s="26"/>
      <c r="M86" s="26"/>
      <c r="N86" s="26"/>
      <c r="O86" s="26"/>
      <c r="P86" s="169"/>
      <c r="Q86" s="184"/>
      <c r="R86" s="184"/>
      <c r="S86" s="185" t="str">
        <f t="shared" si="14"/>
        <v>0</v>
      </c>
      <c r="T86" s="185" t="str">
        <f t="shared" si="14"/>
        <v>0</v>
      </c>
      <c r="U86" s="185">
        <f t="shared" si="15"/>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customHeight="1" outlineLevel="1" x14ac:dyDescent="0.2">
      <c r="A87" s="169"/>
      <c r="B87" s="169"/>
      <c r="C87" s="26" t="s">
        <v>30</v>
      </c>
      <c r="D87" s="26" t="s">
        <v>30</v>
      </c>
      <c r="E87" s="26" t="s">
        <v>30</v>
      </c>
      <c r="F87" s="26" t="s">
        <v>30</v>
      </c>
      <c r="G87" s="161" t="str">
        <f t="shared" si="16"/>
        <v>--</v>
      </c>
      <c r="H87" s="27" t="s">
        <v>30</v>
      </c>
      <c r="I87" s="33" t="s">
        <v>30</v>
      </c>
      <c r="J87" s="87"/>
      <c r="K87" s="33"/>
      <c r="L87" s="26"/>
      <c r="M87" s="26"/>
      <c r="N87" s="26"/>
      <c r="O87" s="26"/>
      <c r="P87" s="169"/>
      <c r="Q87" s="184"/>
      <c r="R87" s="184"/>
      <c r="S87" s="185" t="str">
        <f t="shared" si="14"/>
        <v>0</v>
      </c>
      <c r="T87" s="185" t="str">
        <f t="shared" si="14"/>
        <v>0</v>
      </c>
      <c r="U87" s="185">
        <f t="shared" si="15"/>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customHeight="1" outlineLevel="1" x14ac:dyDescent="0.2">
      <c r="A88" s="169"/>
      <c r="B88" s="169"/>
      <c r="C88" s="26" t="s">
        <v>30</v>
      </c>
      <c r="D88" s="26" t="s">
        <v>30</v>
      </c>
      <c r="E88" s="26" t="s">
        <v>30</v>
      </c>
      <c r="F88" s="26" t="s">
        <v>30</v>
      </c>
      <c r="G88" s="161" t="str">
        <f t="shared" si="16"/>
        <v>--</v>
      </c>
      <c r="H88" s="27" t="s">
        <v>30</v>
      </c>
      <c r="I88" s="33" t="s">
        <v>30</v>
      </c>
      <c r="J88" s="87"/>
      <c r="K88" s="33"/>
      <c r="L88" s="26"/>
      <c r="M88" s="26"/>
      <c r="N88" s="26"/>
      <c r="O88" s="26"/>
      <c r="P88" s="169"/>
      <c r="Q88" s="184"/>
      <c r="R88" s="184"/>
      <c r="S88" s="185" t="str">
        <f t="shared" si="14"/>
        <v>0</v>
      </c>
      <c r="T88" s="185" t="str">
        <f t="shared" si="14"/>
        <v>0</v>
      </c>
      <c r="U88" s="185">
        <f t="shared" si="15"/>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customHeight="1" outlineLevel="1" x14ac:dyDescent="0.2">
      <c r="A89" s="169"/>
      <c r="B89" s="169"/>
      <c r="C89" s="26" t="s">
        <v>30</v>
      </c>
      <c r="D89" s="26" t="s">
        <v>30</v>
      </c>
      <c r="E89" s="26" t="s">
        <v>30</v>
      </c>
      <c r="F89" s="26" t="s">
        <v>30</v>
      </c>
      <c r="G89" s="161" t="str">
        <f t="shared" si="16"/>
        <v>--</v>
      </c>
      <c r="H89" s="27" t="s">
        <v>30</v>
      </c>
      <c r="I89" s="33" t="s">
        <v>30</v>
      </c>
      <c r="J89" s="87"/>
      <c r="K89" s="33"/>
      <c r="L89" s="26"/>
      <c r="M89" s="26"/>
      <c r="N89" s="26"/>
      <c r="O89" s="26"/>
      <c r="P89" s="169"/>
      <c r="Q89" s="184"/>
      <c r="R89" s="184"/>
      <c r="S89" s="185" t="str">
        <f t="shared" si="14"/>
        <v>0</v>
      </c>
      <c r="T89" s="185" t="str">
        <f t="shared" si="14"/>
        <v>0</v>
      </c>
      <c r="U89" s="185">
        <f t="shared" si="15"/>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customHeight="1" outlineLevel="1" x14ac:dyDescent="0.2">
      <c r="A90" s="169"/>
      <c r="B90" s="169"/>
      <c r="C90" s="26" t="s">
        <v>30</v>
      </c>
      <c r="D90" s="26" t="s">
        <v>30</v>
      </c>
      <c r="E90" s="26" t="s">
        <v>30</v>
      </c>
      <c r="F90" s="26" t="s">
        <v>30</v>
      </c>
      <c r="G90" s="161" t="str">
        <f t="shared" si="16"/>
        <v>--</v>
      </c>
      <c r="H90" s="27" t="s">
        <v>30</v>
      </c>
      <c r="I90" s="33" t="s">
        <v>30</v>
      </c>
      <c r="J90" s="88"/>
      <c r="K90" s="33"/>
      <c r="L90" s="26"/>
      <c r="M90" s="26"/>
      <c r="N90" s="26"/>
      <c r="O90" s="26"/>
      <c r="P90" s="169"/>
      <c r="Q90" s="184"/>
      <c r="R90" s="184"/>
      <c r="S90" s="185" t="str">
        <f t="shared" si="14"/>
        <v>0</v>
      </c>
      <c r="T90" s="185" t="str">
        <f t="shared" si="14"/>
        <v>0</v>
      </c>
      <c r="U90" s="185">
        <f t="shared" si="15"/>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customHeight="1" outlineLevel="1" x14ac:dyDescent="0.2">
      <c r="A91" s="169"/>
      <c r="B91" s="169"/>
      <c r="C91" s="26" t="s">
        <v>30</v>
      </c>
      <c r="D91" s="26" t="s">
        <v>30</v>
      </c>
      <c r="E91" s="26" t="s">
        <v>30</v>
      </c>
      <c r="F91" s="26" t="s">
        <v>30</v>
      </c>
      <c r="G91" s="161" t="str">
        <f t="shared" si="16"/>
        <v>--</v>
      </c>
      <c r="H91" s="27" t="s">
        <v>30</v>
      </c>
      <c r="I91" s="33" t="s">
        <v>30</v>
      </c>
      <c r="J91" s="88"/>
      <c r="K91" s="33"/>
      <c r="L91" s="26"/>
      <c r="M91" s="26"/>
      <c r="N91" s="26"/>
      <c r="O91" s="26"/>
      <c r="P91" s="169"/>
      <c r="Q91" s="184"/>
      <c r="R91" s="184"/>
      <c r="S91" s="185" t="str">
        <f t="shared" si="14"/>
        <v>0</v>
      </c>
      <c r="T91" s="185" t="str">
        <f t="shared" si="14"/>
        <v>0</v>
      </c>
      <c r="U91" s="185">
        <f t="shared" si="15"/>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customHeight="1" outlineLevel="1" x14ac:dyDescent="0.2">
      <c r="A92" s="169"/>
      <c r="B92" s="169"/>
      <c r="C92" s="26" t="s">
        <v>30</v>
      </c>
      <c r="D92" s="26" t="s">
        <v>30</v>
      </c>
      <c r="E92" s="26" t="s">
        <v>30</v>
      </c>
      <c r="F92" s="26" t="s">
        <v>30</v>
      </c>
      <c r="G92" s="161" t="str">
        <f t="shared" si="16"/>
        <v>--</v>
      </c>
      <c r="H92" s="27" t="s">
        <v>30</v>
      </c>
      <c r="I92" s="33" t="s">
        <v>30</v>
      </c>
      <c r="J92" s="88"/>
      <c r="K92" s="33"/>
      <c r="L92" s="26"/>
      <c r="M92" s="26"/>
      <c r="N92" s="26"/>
      <c r="O92" s="26"/>
      <c r="P92" s="169"/>
      <c r="Q92" s="184"/>
      <c r="R92" s="184"/>
      <c r="S92" s="185" t="str">
        <f t="shared" si="14"/>
        <v>0</v>
      </c>
      <c r="T92" s="185" t="str">
        <f t="shared" si="14"/>
        <v>0</v>
      </c>
      <c r="U92" s="185">
        <f t="shared" si="15"/>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customHeight="1" outlineLevel="1" x14ac:dyDescent="0.2">
      <c r="A93" s="169"/>
      <c r="B93" s="169"/>
      <c r="C93" s="26" t="s">
        <v>30</v>
      </c>
      <c r="D93" s="26" t="s">
        <v>30</v>
      </c>
      <c r="E93" s="26" t="s">
        <v>30</v>
      </c>
      <c r="F93" s="26" t="s">
        <v>30</v>
      </c>
      <c r="G93" s="161" t="str">
        <f t="shared" si="16"/>
        <v>--</v>
      </c>
      <c r="H93" s="27" t="s">
        <v>30</v>
      </c>
      <c r="I93" s="33" t="s">
        <v>30</v>
      </c>
      <c r="J93" s="88"/>
      <c r="K93" s="33"/>
      <c r="L93" s="26"/>
      <c r="M93" s="26"/>
      <c r="N93" s="26"/>
      <c r="O93" s="26"/>
      <c r="P93" s="169"/>
      <c r="Q93" s="184"/>
      <c r="R93" s="184"/>
      <c r="S93" s="185" t="str">
        <f t="shared" si="14"/>
        <v>0</v>
      </c>
      <c r="T93" s="185" t="str">
        <f t="shared" si="14"/>
        <v>0</v>
      </c>
      <c r="U93" s="185">
        <f t="shared" si="15"/>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customHeight="1" outlineLevel="1" x14ac:dyDescent="0.2">
      <c r="A94" s="169"/>
      <c r="B94" s="169"/>
      <c r="C94" s="26" t="s">
        <v>30</v>
      </c>
      <c r="D94" s="26" t="s">
        <v>30</v>
      </c>
      <c r="E94" s="26" t="s">
        <v>30</v>
      </c>
      <c r="F94" s="26" t="s">
        <v>30</v>
      </c>
      <c r="G94" s="161" t="str">
        <f t="shared" si="16"/>
        <v>--</v>
      </c>
      <c r="H94" s="27" t="s">
        <v>30</v>
      </c>
      <c r="I94" s="33" t="s">
        <v>30</v>
      </c>
      <c r="J94" s="87"/>
      <c r="K94" s="33"/>
      <c r="L94" s="26"/>
      <c r="M94" s="26"/>
      <c r="N94" s="26"/>
      <c r="O94" s="26"/>
      <c r="P94" s="169"/>
      <c r="Q94" s="184"/>
      <c r="R94" s="184"/>
      <c r="S94" s="185" t="str">
        <f t="shared" si="14"/>
        <v>0</v>
      </c>
      <c r="T94" s="185" t="str">
        <f t="shared" si="14"/>
        <v>0</v>
      </c>
      <c r="U94" s="185">
        <f t="shared" si="15"/>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customHeight="1" outlineLevel="1" x14ac:dyDescent="0.2">
      <c r="A95" s="169"/>
      <c r="B95" s="169"/>
      <c r="C95" s="26" t="s">
        <v>30</v>
      </c>
      <c r="D95" s="26" t="s">
        <v>30</v>
      </c>
      <c r="E95" s="26" t="s">
        <v>30</v>
      </c>
      <c r="F95" s="26" t="s">
        <v>30</v>
      </c>
      <c r="G95" s="161" t="str">
        <f t="shared" si="16"/>
        <v>--</v>
      </c>
      <c r="H95" s="27" t="s">
        <v>30</v>
      </c>
      <c r="I95" s="33" t="s">
        <v>30</v>
      </c>
      <c r="J95" s="87"/>
      <c r="K95" s="33"/>
      <c r="L95" s="26"/>
      <c r="M95" s="26"/>
      <c r="N95" s="26"/>
      <c r="O95" s="28"/>
      <c r="P95" s="169"/>
      <c r="Q95" s="184"/>
      <c r="R95" s="184"/>
      <c r="S95" s="185" t="str">
        <f t="shared" si="14"/>
        <v>0</v>
      </c>
      <c r="T95" s="185" t="str">
        <f t="shared" si="14"/>
        <v>0</v>
      </c>
      <c r="U95" s="185">
        <f t="shared" si="15"/>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customHeight="1" outlineLevel="1" x14ac:dyDescent="0.2">
      <c r="A96" s="169"/>
      <c r="B96" s="169"/>
      <c r="C96" s="26" t="s">
        <v>30</v>
      </c>
      <c r="D96" s="26" t="s">
        <v>30</v>
      </c>
      <c r="E96" s="26" t="s">
        <v>30</v>
      </c>
      <c r="F96" s="26" t="s">
        <v>30</v>
      </c>
      <c r="G96" s="161" t="str">
        <f t="shared" si="16"/>
        <v>--</v>
      </c>
      <c r="H96" s="27" t="s">
        <v>30</v>
      </c>
      <c r="I96" s="33" t="s">
        <v>30</v>
      </c>
      <c r="J96" s="87"/>
      <c r="K96" s="33"/>
      <c r="L96" s="26"/>
      <c r="M96" s="26"/>
      <c r="N96" s="26"/>
      <c r="O96" s="29"/>
      <c r="P96" s="169"/>
      <c r="Q96" s="184"/>
      <c r="R96" s="184"/>
      <c r="S96" s="185" t="str">
        <f t="shared" si="14"/>
        <v>0</v>
      </c>
      <c r="T96" s="185" t="str">
        <f t="shared" si="14"/>
        <v>0</v>
      </c>
      <c r="U96" s="185">
        <f t="shared" si="15"/>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t="s">
        <v>1463</v>
      </c>
      <c r="G99" s="226"/>
      <c r="H99" s="226"/>
      <c r="I99" s="50" t="s">
        <v>11</v>
      </c>
      <c r="J99" s="227" t="s">
        <v>1458</v>
      </c>
      <c r="K99" s="227"/>
      <c r="L99" s="39"/>
      <c r="M99" s="162" t="s">
        <v>676</v>
      </c>
      <c r="N99" s="163" t="str">
        <f>V99</f>
        <v>Basso</v>
      </c>
      <c r="O99" s="39"/>
      <c r="P99" s="168"/>
      <c r="Q99" s="184" t="s">
        <v>12</v>
      </c>
      <c r="R99" s="184" t="s">
        <v>12</v>
      </c>
      <c r="S99" s="185">
        <f>IF(Q99="Basso",1.8,IF(Q99="Medio",2.5,IF(Q99="Medio-Alto",3.8,IF(Q99="Alto",5,"0"))))</f>
        <v>1.8</v>
      </c>
      <c r="T99" s="185">
        <f>IF(R99="Basso",1.8,IF(R99="Medio",2.5,IF(R99="Medio-Alto",3.8,IF(R99="Alto",5,"0"))))</f>
        <v>1.8</v>
      </c>
      <c r="U99" s="185">
        <f>IF(MAX(U103:U117)&gt;(T99*S99),MAX(U103:U117),T99*S99)</f>
        <v>3.24</v>
      </c>
      <c r="V99" s="186" t="str">
        <f>IF(U99=0,"--",IF(U99&lt;='db fasce di rischio'!$B$4,'db fasce di rischio'!$A$2,IF(U99&lt;='db fasce di rischio'!$D$4,'db fasce di rischio'!$C$2,IF(U99&lt;='db fasce di rischio'!$F$4,'db fasce di rischio'!$E$2,IF(U99&lt;='db fasce di rischio'!$H$4,'db fasce di rischio'!$G$2,"")))))</f>
        <v>Basso</v>
      </c>
      <c r="W99" s="30"/>
      <c r="X99" s="30"/>
    </row>
    <row r="100" spans="1:24" ht="59.45" customHeight="1" x14ac:dyDescent="0.2">
      <c r="A100" s="168"/>
      <c r="B100" s="168"/>
      <c r="C100" s="224"/>
      <c r="D100" s="225"/>
      <c r="E100" s="225"/>
      <c r="F100" s="172"/>
      <c r="G100" s="172"/>
      <c r="H100" s="172"/>
      <c r="I100" s="172"/>
      <c r="J100" s="172"/>
      <c r="K100" s="172"/>
      <c r="L100" s="173"/>
      <c r="M100" s="229" t="s">
        <v>1481</v>
      </c>
      <c r="N100" s="228"/>
      <c r="O100" s="228"/>
      <c r="P100" s="168"/>
      <c r="Q100" s="30"/>
      <c r="R100" s="30"/>
      <c r="S100" s="30"/>
      <c r="T100" s="30"/>
      <c r="U100" s="30"/>
      <c r="V100" s="30"/>
      <c r="W100" s="30"/>
      <c r="X100" s="30"/>
    </row>
    <row r="101" spans="1:24" ht="31.5"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customHeight="1" outlineLevel="1" x14ac:dyDescent="0.2">
      <c r="A102" s="169"/>
      <c r="B102" s="169"/>
      <c r="C102" s="24" t="s">
        <v>915</v>
      </c>
      <c r="D102" s="24" t="s">
        <v>916</v>
      </c>
      <c r="E102" s="24" t="s">
        <v>981</v>
      </c>
      <c r="F102" s="24" t="s">
        <v>980</v>
      </c>
      <c r="G102" s="187"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customHeight="1" outlineLevel="1" x14ac:dyDescent="0.2">
      <c r="A103" s="169"/>
      <c r="B103" s="169"/>
      <c r="C103" s="26" t="s">
        <v>30</v>
      </c>
      <c r="D103" s="26" t="s">
        <v>30</v>
      </c>
      <c r="E103" s="26" t="s">
        <v>269</v>
      </c>
      <c r="F103" s="26" t="s">
        <v>1479</v>
      </c>
      <c r="G103" s="161" t="str">
        <f>V103</f>
        <v>Basso</v>
      </c>
      <c r="H103" s="27" t="s">
        <v>903</v>
      </c>
      <c r="I103" s="33" t="s">
        <v>303</v>
      </c>
      <c r="J103" s="87" t="s">
        <v>1386</v>
      </c>
      <c r="K103" s="33" t="s">
        <v>37</v>
      </c>
      <c r="L103" s="26" t="s">
        <v>1384</v>
      </c>
      <c r="M103" s="206">
        <v>1</v>
      </c>
      <c r="N103" s="26" t="s">
        <v>1385</v>
      </c>
      <c r="O103" s="26" t="s">
        <v>1383</v>
      </c>
      <c r="P103" s="169"/>
      <c r="Q103" s="184" t="s">
        <v>12</v>
      </c>
      <c r="R103" s="184" t="s">
        <v>12</v>
      </c>
      <c r="S103" s="185">
        <f>IF(Q103="Basso",1.8,IF(Q103="Medio",2.5,IF(Q103="Medio-Alto",3.8,IF(Q103="Alto",5,"0"))))</f>
        <v>1.8</v>
      </c>
      <c r="T103" s="185">
        <f>IF(R103="Basso",1.8,IF(R103="Medio",2.5,IF(R103="Medio-Alto",3.8,IF(R103="Alto",5,"0"))))</f>
        <v>1.8</v>
      </c>
      <c r="U103" s="185">
        <f>(T103*S103)</f>
        <v>3.24</v>
      </c>
      <c r="V103" s="186" t="str">
        <f>IF(U103=0,"--",IF(U103&lt;='db fasce di rischio'!$B$4,'db fasce di rischio'!$A$2,IF(U103&lt;='db fasce di rischio'!$D$4,'db fasce di rischio'!$C$2,IF(U103&lt;='db fasce di rischio'!$F$4,'db fasce di rischio'!$E$2,IF(U103&lt;='db fasce di rischio'!$H$4,'db fasce di rischio'!$G$2,"")))))</f>
        <v>Basso</v>
      </c>
      <c r="W103" s="30"/>
      <c r="X103" s="30"/>
    </row>
    <row r="104" spans="1:24" ht="21" customHeight="1" outlineLevel="1" x14ac:dyDescent="0.2">
      <c r="A104" s="169"/>
      <c r="B104" s="169"/>
      <c r="C104" s="26" t="s">
        <v>30</v>
      </c>
      <c r="D104" s="26" t="s">
        <v>30</v>
      </c>
      <c r="E104" s="26" t="s">
        <v>270</v>
      </c>
      <c r="F104" s="26" t="s">
        <v>1478</v>
      </c>
      <c r="G104" s="161" t="str">
        <f t="shared" ref="G104:G106" si="17">V104</f>
        <v>Basso</v>
      </c>
      <c r="H104" s="27" t="s">
        <v>903</v>
      </c>
      <c r="I104" s="33" t="s">
        <v>293</v>
      </c>
      <c r="J104" s="87" t="s">
        <v>1386</v>
      </c>
      <c r="K104" s="33" t="s">
        <v>31</v>
      </c>
      <c r="L104" s="26" t="s">
        <v>1384</v>
      </c>
      <c r="M104" s="206">
        <v>1</v>
      </c>
      <c r="N104" s="26" t="s">
        <v>1385</v>
      </c>
      <c r="O104" s="26" t="s">
        <v>1383</v>
      </c>
      <c r="P104" s="169"/>
      <c r="Q104" s="184" t="s">
        <v>12</v>
      </c>
      <c r="R104" s="184" t="s">
        <v>12</v>
      </c>
      <c r="S104" s="185">
        <f t="shared" ref="S104:T117" si="18">IF(Q104="Basso",1.8,IF(Q104="Medio",2.5,IF(Q104="Medio-Alto",3.8,IF(Q104="Alto",5,"0"))))</f>
        <v>1.8</v>
      </c>
      <c r="T104" s="185">
        <f t="shared" si="18"/>
        <v>1.8</v>
      </c>
      <c r="U104" s="185">
        <f>(T104*S104)</f>
        <v>3.24</v>
      </c>
      <c r="V104" s="186" t="str">
        <f>IF(U104=0,"--",IF(U104&lt;='db fasce di rischio'!$B$4,'db fasce di rischio'!$A$2,IF(U104&lt;='db fasce di rischio'!$D$4,'db fasce di rischio'!$C$2,IF(U104&lt;='db fasce di rischio'!$F$4,'db fasce di rischio'!$E$2,IF(U104&lt;='db fasce di rischio'!$H$4,'db fasce di rischio'!$G$2,"")))))</f>
        <v>Basso</v>
      </c>
      <c r="W104" s="30"/>
      <c r="X104" s="30"/>
    </row>
    <row r="105" spans="1:24" ht="21" customHeight="1" outlineLevel="1" x14ac:dyDescent="0.2">
      <c r="A105" s="169"/>
      <c r="B105" s="169"/>
      <c r="C105" s="26" t="s">
        <v>30</v>
      </c>
      <c r="D105" s="26" t="s">
        <v>30</v>
      </c>
      <c r="E105" s="26" t="s">
        <v>272</v>
      </c>
      <c r="F105" s="26" t="s">
        <v>667</v>
      </c>
      <c r="G105" s="161" t="str">
        <f t="shared" si="17"/>
        <v>Basso</v>
      </c>
      <c r="H105" s="27" t="s">
        <v>903</v>
      </c>
      <c r="I105" s="33" t="s">
        <v>303</v>
      </c>
      <c r="J105" s="87" t="s">
        <v>1386</v>
      </c>
      <c r="K105" s="33" t="s">
        <v>37</v>
      </c>
      <c r="L105" s="26" t="s">
        <v>1384</v>
      </c>
      <c r="M105" s="206">
        <v>1</v>
      </c>
      <c r="N105" s="26" t="s">
        <v>1385</v>
      </c>
      <c r="O105" s="26" t="s">
        <v>1383</v>
      </c>
      <c r="P105" s="169"/>
      <c r="Q105" s="184" t="s">
        <v>12</v>
      </c>
      <c r="R105" s="184" t="s">
        <v>12</v>
      </c>
      <c r="S105" s="185">
        <f t="shared" si="18"/>
        <v>1.8</v>
      </c>
      <c r="T105" s="185">
        <f t="shared" si="18"/>
        <v>1.8</v>
      </c>
      <c r="U105" s="185">
        <f t="shared" ref="U105:U117" si="19">(T105*S105)</f>
        <v>3.24</v>
      </c>
      <c r="V105" s="186" t="str">
        <f>IF(U105=0,"--",IF(U105&lt;='db fasce di rischio'!$B$4,'db fasce di rischio'!$A$2,IF(U105&lt;='db fasce di rischio'!$D$4,'db fasce di rischio'!$C$2,IF(U105&lt;='db fasce di rischio'!$F$4,'db fasce di rischio'!$E$2,IF(U105&lt;='db fasce di rischio'!$H$4,'db fasce di rischio'!$G$2,"")))))</f>
        <v>Basso</v>
      </c>
      <c r="W105" s="30"/>
      <c r="X105" s="30"/>
    </row>
    <row r="106" spans="1:24" ht="21" customHeight="1" outlineLevel="1" x14ac:dyDescent="0.2">
      <c r="A106" s="169"/>
      <c r="B106" s="169"/>
      <c r="C106" s="26" t="s">
        <v>30</v>
      </c>
      <c r="D106" s="26" t="s">
        <v>30</v>
      </c>
      <c r="E106" s="26" t="s">
        <v>274</v>
      </c>
      <c r="F106" s="26" t="s">
        <v>1478</v>
      </c>
      <c r="G106" s="161" t="str">
        <f t="shared" si="17"/>
        <v>Basso</v>
      </c>
      <c r="H106" s="27" t="s">
        <v>903</v>
      </c>
      <c r="I106" s="33" t="s">
        <v>293</v>
      </c>
      <c r="J106" s="87" t="s">
        <v>1386</v>
      </c>
      <c r="K106" s="33" t="s">
        <v>31</v>
      </c>
      <c r="L106" s="26" t="s">
        <v>1384</v>
      </c>
      <c r="M106" s="206">
        <v>1</v>
      </c>
      <c r="N106" s="26" t="s">
        <v>1385</v>
      </c>
      <c r="O106" s="26" t="s">
        <v>1383</v>
      </c>
      <c r="P106" s="169"/>
      <c r="Q106" s="184" t="s">
        <v>12</v>
      </c>
      <c r="R106" s="184" t="s">
        <v>12</v>
      </c>
      <c r="S106" s="185">
        <f t="shared" si="18"/>
        <v>1.8</v>
      </c>
      <c r="T106" s="185">
        <f t="shared" si="18"/>
        <v>1.8</v>
      </c>
      <c r="U106" s="185">
        <f t="shared" si="19"/>
        <v>3.24</v>
      </c>
      <c r="V106" s="186" t="str">
        <f>IF(U106=0,"--",IF(U106&lt;='db fasce di rischio'!$B$4,'db fasce di rischio'!$A$2,IF(U106&lt;='db fasce di rischio'!$D$4,'db fasce di rischio'!$C$2,IF(U106&lt;='db fasce di rischio'!$F$4,'db fasce di rischio'!$E$2,IF(U106&lt;='db fasce di rischio'!$H$4,'db fasce di rischio'!$G$2,"")))))</f>
        <v>Basso</v>
      </c>
      <c r="W106" s="30"/>
      <c r="X106" s="30"/>
    </row>
    <row r="107" spans="1:24" ht="21" customHeight="1" outlineLevel="1" x14ac:dyDescent="0.2">
      <c r="A107" s="169"/>
      <c r="B107" s="169"/>
      <c r="C107" s="26" t="s">
        <v>30</v>
      </c>
      <c r="D107" s="26" t="s">
        <v>30</v>
      </c>
      <c r="E107" s="26" t="s">
        <v>30</v>
      </c>
      <c r="F107" s="26" t="s">
        <v>30</v>
      </c>
      <c r="G107" s="161" t="str">
        <f t="shared" ref="G107:G117" si="20">V107</f>
        <v>--</v>
      </c>
      <c r="H107" s="27" t="s">
        <v>30</v>
      </c>
      <c r="I107" s="33" t="s">
        <v>30</v>
      </c>
      <c r="J107" s="87"/>
      <c r="K107" s="33"/>
      <c r="L107" s="26"/>
      <c r="M107" s="26"/>
      <c r="N107" s="26"/>
      <c r="O107" s="26"/>
      <c r="P107" s="169"/>
      <c r="Q107" s="184"/>
      <c r="R107" s="184"/>
      <c r="S107" s="185" t="str">
        <f t="shared" si="18"/>
        <v>0</v>
      </c>
      <c r="T107" s="185" t="str">
        <f t="shared" si="18"/>
        <v>0</v>
      </c>
      <c r="U107" s="185">
        <f t="shared" si="19"/>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customHeight="1" outlineLevel="1" x14ac:dyDescent="0.2">
      <c r="A108" s="169"/>
      <c r="B108" s="169"/>
      <c r="C108" s="26" t="s">
        <v>30</v>
      </c>
      <c r="D108" s="26" t="s">
        <v>30</v>
      </c>
      <c r="E108" s="26" t="s">
        <v>30</v>
      </c>
      <c r="F108" s="26" t="s">
        <v>30</v>
      </c>
      <c r="G108" s="161" t="str">
        <f t="shared" si="20"/>
        <v>--</v>
      </c>
      <c r="H108" s="27" t="s">
        <v>30</v>
      </c>
      <c r="I108" s="33" t="s">
        <v>30</v>
      </c>
      <c r="J108" s="87"/>
      <c r="K108" s="33"/>
      <c r="L108" s="26"/>
      <c r="M108" s="26"/>
      <c r="N108" s="26"/>
      <c r="O108" s="26"/>
      <c r="P108" s="169"/>
      <c r="Q108" s="184"/>
      <c r="R108" s="184"/>
      <c r="S108" s="185" t="str">
        <f t="shared" si="18"/>
        <v>0</v>
      </c>
      <c r="T108" s="185" t="str">
        <f t="shared" si="18"/>
        <v>0</v>
      </c>
      <c r="U108" s="185">
        <f t="shared" si="19"/>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customHeight="1" outlineLevel="1" x14ac:dyDescent="0.2">
      <c r="A109" s="169"/>
      <c r="B109" s="169"/>
      <c r="C109" s="26" t="s">
        <v>30</v>
      </c>
      <c r="D109" s="26" t="s">
        <v>30</v>
      </c>
      <c r="E109" s="26" t="s">
        <v>30</v>
      </c>
      <c r="F109" s="26" t="s">
        <v>30</v>
      </c>
      <c r="G109" s="161" t="str">
        <f t="shared" si="20"/>
        <v>--</v>
      </c>
      <c r="H109" s="27" t="s">
        <v>30</v>
      </c>
      <c r="I109" s="33" t="s">
        <v>30</v>
      </c>
      <c r="J109" s="87"/>
      <c r="K109" s="33"/>
      <c r="L109" s="26"/>
      <c r="M109" s="26"/>
      <c r="N109" s="26"/>
      <c r="O109" s="26"/>
      <c r="P109" s="169"/>
      <c r="Q109" s="184"/>
      <c r="R109" s="184"/>
      <c r="S109" s="185" t="str">
        <f t="shared" si="18"/>
        <v>0</v>
      </c>
      <c r="T109" s="185" t="str">
        <f t="shared" si="18"/>
        <v>0</v>
      </c>
      <c r="U109" s="185">
        <f t="shared" si="19"/>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customHeight="1" outlineLevel="1" x14ac:dyDescent="0.2">
      <c r="A110" s="169"/>
      <c r="B110" s="169"/>
      <c r="C110" s="26" t="s">
        <v>30</v>
      </c>
      <c r="D110" s="26" t="s">
        <v>30</v>
      </c>
      <c r="E110" s="26" t="s">
        <v>30</v>
      </c>
      <c r="F110" s="26" t="s">
        <v>30</v>
      </c>
      <c r="G110" s="161" t="str">
        <f t="shared" si="20"/>
        <v>--</v>
      </c>
      <c r="H110" s="27" t="s">
        <v>30</v>
      </c>
      <c r="I110" s="33" t="s">
        <v>30</v>
      </c>
      <c r="J110" s="87"/>
      <c r="K110" s="33"/>
      <c r="L110" s="26"/>
      <c r="M110" s="26"/>
      <c r="N110" s="26"/>
      <c r="O110" s="26"/>
      <c r="P110" s="169"/>
      <c r="Q110" s="184"/>
      <c r="R110" s="184"/>
      <c r="S110" s="185" t="str">
        <f t="shared" si="18"/>
        <v>0</v>
      </c>
      <c r="T110" s="185" t="str">
        <f t="shared" si="18"/>
        <v>0</v>
      </c>
      <c r="U110" s="185">
        <f t="shared" si="19"/>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customHeight="1" outlineLevel="1" x14ac:dyDescent="0.2">
      <c r="A111" s="169"/>
      <c r="B111" s="169"/>
      <c r="C111" s="26" t="s">
        <v>30</v>
      </c>
      <c r="D111" s="26" t="s">
        <v>30</v>
      </c>
      <c r="E111" s="26" t="s">
        <v>30</v>
      </c>
      <c r="F111" s="26" t="s">
        <v>30</v>
      </c>
      <c r="G111" s="161" t="str">
        <f t="shared" si="20"/>
        <v>--</v>
      </c>
      <c r="H111" s="27" t="s">
        <v>30</v>
      </c>
      <c r="I111" s="33" t="s">
        <v>30</v>
      </c>
      <c r="J111" s="88"/>
      <c r="K111" s="33"/>
      <c r="L111" s="26"/>
      <c r="M111" s="26"/>
      <c r="N111" s="26"/>
      <c r="O111" s="26"/>
      <c r="P111" s="169"/>
      <c r="Q111" s="184"/>
      <c r="R111" s="184"/>
      <c r="S111" s="185" t="str">
        <f t="shared" si="18"/>
        <v>0</v>
      </c>
      <c r="T111" s="185" t="str">
        <f t="shared" si="18"/>
        <v>0</v>
      </c>
      <c r="U111" s="185">
        <f t="shared" si="19"/>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customHeight="1" outlineLevel="1" x14ac:dyDescent="0.2">
      <c r="A112" s="169"/>
      <c r="B112" s="169"/>
      <c r="C112" s="26" t="s">
        <v>30</v>
      </c>
      <c r="D112" s="26" t="s">
        <v>30</v>
      </c>
      <c r="E112" s="26" t="s">
        <v>30</v>
      </c>
      <c r="F112" s="26" t="s">
        <v>30</v>
      </c>
      <c r="G112" s="161" t="str">
        <f t="shared" si="20"/>
        <v>--</v>
      </c>
      <c r="H112" s="27" t="s">
        <v>30</v>
      </c>
      <c r="I112" s="33" t="s">
        <v>30</v>
      </c>
      <c r="J112" s="88"/>
      <c r="K112" s="33"/>
      <c r="L112" s="26"/>
      <c r="M112" s="26"/>
      <c r="N112" s="26"/>
      <c r="O112" s="26"/>
      <c r="P112" s="169"/>
      <c r="Q112" s="184"/>
      <c r="R112" s="184"/>
      <c r="S112" s="185" t="str">
        <f t="shared" si="18"/>
        <v>0</v>
      </c>
      <c r="T112" s="185" t="str">
        <f t="shared" si="18"/>
        <v>0</v>
      </c>
      <c r="U112" s="185">
        <f t="shared" si="19"/>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customHeight="1" outlineLevel="1" x14ac:dyDescent="0.2">
      <c r="A113" s="169"/>
      <c r="B113" s="169"/>
      <c r="C113" s="26" t="s">
        <v>30</v>
      </c>
      <c r="D113" s="26" t="s">
        <v>30</v>
      </c>
      <c r="E113" s="26" t="s">
        <v>30</v>
      </c>
      <c r="F113" s="26" t="s">
        <v>30</v>
      </c>
      <c r="G113" s="161" t="str">
        <f t="shared" si="20"/>
        <v>--</v>
      </c>
      <c r="H113" s="27" t="s">
        <v>30</v>
      </c>
      <c r="I113" s="33" t="s">
        <v>30</v>
      </c>
      <c r="J113" s="88"/>
      <c r="K113" s="33"/>
      <c r="L113" s="26"/>
      <c r="M113" s="26"/>
      <c r="N113" s="26"/>
      <c r="O113" s="26"/>
      <c r="P113" s="169"/>
      <c r="Q113" s="184"/>
      <c r="R113" s="184"/>
      <c r="S113" s="185" t="str">
        <f t="shared" si="18"/>
        <v>0</v>
      </c>
      <c r="T113" s="185" t="str">
        <f t="shared" si="18"/>
        <v>0</v>
      </c>
      <c r="U113" s="185">
        <f t="shared" si="19"/>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customHeight="1" outlineLevel="1" x14ac:dyDescent="0.2">
      <c r="A114" s="169"/>
      <c r="B114" s="169"/>
      <c r="C114" s="26" t="s">
        <v>30</v>
      </c>
      <c r="D114" s="26" t="s">
        <v>30</v>
      </c>
      <c r="E114" s="26" t="s">
        <v>30</v>
      </c>
      <c r="F114" s="26" t="s">
        <v>30</v>
      </c>
      <c r="G114" s="161" t="str">
        <f t="shared" si="20"/>
        <v>--</v>
      </c>
      <c r="H114" s="27" t="s">
        <v>30</v>
      </c>
      <c r="I114" s="33" t="s">
        <v>30</v>
      </c>
      <c r="J114" s="88"/>
      <c r="K114" s="33"/>
      <c r="L114" s="26"/>
      <c r="M114" s="26"/>
      <c r="N114" s="26"/>
      <c r="O114" s="26"/>
      <c r="P114" s="169"/>
      <c r="Q114" s="184"/>
      <c r="R114" s="184"/>
      <c r="S114" s="185" t="str">
        <f t="shared" si="18"/>
        <v>0</v>
      </c>
      <c r="T114" s="185" t="str">
        <f t="shared" si="18"/>
        <v>0</v>
      </c>
      <c r="U114" s="185">
        <f t="shared" si="19"/>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customHeight="1" outlineLevel="1" x14ac:dyDescent="0.2">
      <c r="A115" s="169"/>
      <c r="B115" s="169"/>
      <c r="C115" s="26" t="s">
        <v>30</v>
      </c>
      <c r="D115" s="26" t="s">
        <v>30</v>
      </c>
      <c r="E115" s="26" t="s">
        <v>30</v>
      </c>
      <c r="F115" s="26" t="s">
        <v>30</v>
      </c>
      <c r="G115" s="161" t="str">
        <f t="shared" si="20"/>
        <v>--</v>
      </c>
      <c r="H115" s="27" t="s">
        <v>30</v>
      </c>
      <c r="I115" s="33" t="s">
        <v>30</v>
      </c>
      <c r="J115" s="87"/>
      <c r="K115" s="33"/>
      <c r="L115" s="26"/>
      <c r="M115" s="26"/>
      <c r="N115" s="26"/>
      <c r="O115" s="26"/>
      <c r="P115" s="169"/>
      <c r="Q115" s="184"/>
      <c r="R115" s="184"/>
      <c r="S115" s="185" t="str">
        <f t="shared" si="18"/>
        <v>0</v>
      </c>
      <c r="T115" s="185" t="str">
        <f t="shared" si="18"/>
        <v>0</v>
      </c>
      <c r="U115" s="185">
        <f t="shared" si="19"/>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customHeight="1" outlineLevel="1" x14ac:dyDescent="0.2">
      <c r="A116" s="169"/>
      <c r="B116" s="169"/>
      <c r="C116" s="26" t="s">
        <v>30</v>
      </c>
      <c r="D116" s="26" t="s">
        <v>30</v>
      </c>
      <c r="E116" s="26" t="s">
        <v>30</v>
      </c>
      <c r="F116" s="26" t="s">
        <v>30</v>
      </c>
      <c r="G116" s="161" t="str">
        <f t="shared" si="20"/>
        <v>--</v>
      </c>
      <c r="H116" s="27" t="s">
        <v>30</v>
      </c>
      <c r="I116" s="33" t="s">
        <v>30</v>
      </c>
      <c r="J116" s="87"/>
      <c r="K116" s="33"/>
      <c r="L116" s="26"/>
      <c r="M116" s="26"/>
      <c r="N116" s="26"/>
      <c r="O116" s="28"/>
      <c r="P116" s="169"/>
      <c r="Q116" s="184"/>
      <c r="R116" s="184"/>
      <c r="S116" s="185" t="str">
        <f t="shared" si="18"/>
        <v>0</v>
      </c>
      <c r="T116" s="185" t="str">
        <f t="shared" si="18"/>
        <v>0</v>
      </c>
      <c r="U116" s="185">
        <f t="shared" si="19"/>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customHeight="1" outlineLevel="1" x14ac:dyDescent="0.2">
      <c r="A117" s="169"/>
      <c r="B117" s="169"/>
      <c r="C117" s="26" t="s">
        <v>30</v>
      </c>
      <c r="D117" s="26" t="s">
        <v>30</v>
      </c>
      <c r="E117" s="26" t="s">
        <v>30</v>
      </c>
      <c r="F117" s="26" t="s">
        <v>30</v>
      </c>
      <c r="G117" s="161" t="str">
        <f t="shared" si="20"/>
        <v>--</v>
      </c>
      <c r="H117" s="27" t="s">
        <v>30</v>
      </c>
      <c r="I117" s="33" t="s">
        <v>30</v>
      </c>
      <c r="J117" s="87"/>
      <c r="K117" s="33"/>
      <c r="L117" s="26"/>
      <c r="M117" s="26"/>
      <c r="N117" s="26"/>
      <c r="O117" s="29"/>
      <c r="P117" s="169"/>
      <c r="Q117" s="184"/>
      <c r="R117" s="184"/>
      <c r="S117" s="185" t="str">
        <f t="shared" si="18"/>
        <v>0</v>
      </c>
      <c r="T117" s="185" t="str">
        <f t="shared" si="18"/>
        <v>0</v>
      </c>
      <c r="U117" s="185">
        <f t="shared" si="19"/>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t="s">
        <v>1462</v>
      </c>
      <c r="G120" s="226"/>
      <c r="H120" s="226"/>
      <c r="I120" s="50" t="s">
        <v>11</v>
      </c>
      <c r="J120" s="227" t="s">
        <v>1458</v>
      </c>
      <c r="K120" s="227"/>
      <c r="L120" s="39"/>
      <c r="M120" s="162" t="s">
        <v>676</v>
      </c>
      <c r="N120" s="163" t="str">
        <f>V120</f>
        <v>Basso</v>
      </c>
      <c r="O120" s="39"/>
      <c r="P120" s="168"/>
      <c r="Q120" s="184" t="s">
        <v>12</v>
      </c>
      <c r="R120" s="184" t="s">
        <v>12</v>
      </c>
      <c r="S120" s="185">
        <f>IF(Q120="Basso",1.8,IF(Q120="Medio",2.5,IF(Q120="Medio-Alto",3.8,IF(Q120="Alto",5,"0"))))</f>
        <v>1.8</v>
      </c>
      <c r="T120" s="185">
        <f>IF(R120="Basso",1.8,IF(R120="Medio",2.5,IF(R120="Medio-Alto",3.8,IF(R120="Alto",5,"0"))))</f>
        <v>1.8</v>
      </c>
      <c r="U120" s="185">
        <f>IF(MAX(U124:U138)&gt;(T120*S120),MAX(U124:U138),T120*S120)</f>
        <v>3.24</v>
      </c>
      <c r="V120" s="186" t="str">
        <f>IF(U120=0,"--",IF(U120&lt;='db fasce di rischio'!$B$4,'db fasce di rischio'!$A$2,IF(U120&lt;='db fasce di rischio'!$D$4,'db fasce di rischio'!$C$2,IF(U120&lt;='db fasce di rischio'!$F$4,'db fasce di rischio'!$E$2,IF(U120&lt;='db fasce di rischio'!$H$4,'db fasce di rischio'!$G$2,"")))))</f>
        <v>Basso</v>
      </c>
      <c r="W120" s="30"/>
      <c r="X120" s="30"/>
    </row>
    <row r="121" spans="1:24" ht="59.45" customHeight="1" x14ac:dyDescent="0.2">
      <c r="A121" s="168"/>
      <c r="B121" s="168"/>
      <c r="C121" s="224"/>
      <c r="D121" s="225"/>
      <c r="E121" s="225"/>
      <c r="F121" s="172"/>
      <c r="G121" s="172"/>
      <c r="H121" s="172"/>
      <c r="I121" s="172"/>
      <c r="J121" s="172"/>
      <c r="K121" s="172"/>
      <c r="L121" s="173"/>
      <c r="M121" s="229" t="s">
        <v>1481</v>
      </c>
      <c r="N121" s="228"/>
      <c r="O121" s="228"/>
      <c r="P121" s="168"/>
      <c r="Q121" s="30"/>
      <c r="R121" s="30"/>
      <c r="S121" s="30"/>
      <c r="T121" s="30"/>
      <c r="U121" s="30"/>
      <c r="V121" s="30"/>
      <c r="W121" s="30"/>
      <c r="X121" s="30"/>
    </row>
    <row r="122" spans="1:24" ht="31.5"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customHeight="1" outlineLevel="1" x14ac:dyDescent="0.2">
      <c r="A123" s="169"/>
      <c r="B123" s="169"/>
      <c r="C123" s="24" t="s">
        <v>915</v>
      </c>
      <c r="D123" s="24" t="s">
        <v>916</v>
      </c>
      <c r="E123" s="24" t="s">
        <v>981</v>
      </c>
      <c r="F123" s="24" t="s">
        <v>980</v>
      </c>
      <c r="G123" s="187"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customHeight="1" outlineLevel="1" x14ac:dyDescent="0.2">
      <c r="A124" s="169"/>
      <c r="B124" s="169"/>
      <c r="C124" s="26" t="s">
        <v>30</v>
      </c>
      <c r="D124" s="26" t="s">
        <v>30</v>
      </c>
      <c r="E124" s="26" t="s">
        <v>269</v>
      </c>
      <c r="F124" s="26" t="s">
        <v>1479</v>
      </c>
      <c r="G124" s="161" t="str">
        <f>V124</f>
        <v>Basso</v>
      </c>
      <c r="H124" s="27" t="s">
        <v>903</v>
      </c>
      <c r="I124" s="33" t="s">
        <v>303</v>
      </c>
      <c r="J124" s="87" t="s">
        <v>1386</v>
      </c>
      <c r="K124" s="33" t="s">
        <v>37</v>
      </c>
      <c r="L124" s="26" t="s">
        <v>1384</v>
      </c>
      <c r="M124" s="206">
        <v>1</v>
      </c>
      <c r="N124" s="26" t="s">
        <v>1385</v>
      </c>
      <c r="O124" s="26" t="s">
        <v>1383</v>
      </c>
      <c r="P124" s="169"/>
      <c r="Q124" s="184" t="s">
        <v>12</v>
      </c>
      <c r="R124" s="184" t="s">
        <v>12</v>
      </c>
      <c r="S124" s="185">
        <f>IF(Q124="Basso",1.8,IF(Q124="Medio",2.5,IF(Q124="Medio-Alto",3.8,IF(Q124="Alto",5,"0"))))</f>
        <v>1.8</v>
      </c>
      <c r="T124" s="185">
        <f>IF(R124="Basso",1.8,IF(R124="Medio",2.5,IF(R124="Medio-Alto",3.8,IF(R124="Alto",5,"0"))))</f>
        <v>1.8</v>
      </c>
      <c r="U124" s="185">
        <f>(T124*S124)</f>
        <v>3.24</v>
      </c>
      <c r="V124" s="186" t="str">
        <f>IF(U124=0,"--",IF(U124&lt;='db fasce di rischio'!$B$4,'db fasce di rischio'!$A$2,IF(U124&lt;='db fasce di rischio'!$D$4,'db fasce di rischio'!$C$2,IF(U124&lt;='db fasce di rischio'!$F$4,'db fasce di rischio'!$E$2,IF(U124&lt;='db fasce di rischio'!$H$4,'db fasce di rischio'!$G$2,"")))))</f>
        <v>Basso</v>
      </c>
      <c r="W124" s="30"/>
      <c r="X124" s="30"/>
    </row>
    <row r="125" spans="1:24" ht="21" customHeight="1" outlineLevel="1" x14ac:dyDescent="0.2">
      <c r="A125" s="169"/>
      <c r="B125" s="169"/>
      <c r="C125" s="26" t="s">
        <v>30</v>
      </c>
      <c r="D125" s="26" t="s">
        <v>30</v>
      </c>
      <c r="E125" s="26" t="s">
        <v>270</v>
      </c>
      <c r="F125" s="26" t="s">
        <v>1478</v>
      </c>
      <c r="G125" s="161" t="str">
        <f t="shared" ref="G125:G127" si="21">V125</f>
        <v>Basso</v>
      </c>
      <c r="H125" s="27" t="s">
        <v>903</v>
      </c>
      <c r="I125" s="33" t="s">
        <v>293</v>
      </c>
      <c r="J125" s="87" t="s">
        <v>1386</v>
      </c>
      <c r="K125" s="33" t="s">
        <v>31</v>
      </c>
      <c r="L125" s="26" t="s">
        <v>1384</v>
      </c>
      <c r="M125" s="206">
        <v>1</v>
      </c>
      <c r="N125" s="26" t="s">
        <v>1385</v>
      </c>
      <c r="O125" s="26" t="s">
        <v>1383</v>
      </c>
      <c r="P125" s="169"/>
      <c r="Q125" s="184" t="s">
        <v>12</v>
      </c>
      <c r="R125" s="184" t="s">
        <v>12</v>
      </c>
      <c r="S125" s="185">
        <f t="shared" ref="S125:T138" si="22">IF(Q125="Basso",1.8,IF(Q125="Medio",2.5,IF(Q125="Medio-Alto",3.8,IF(Q125="Alto",5,"0"))))</f>
        <v>1.8</v>
      </c>
      <c r="T125" s="185">
        <f t="shared" si="22"/>
        <v>1.8</v>
      </c>
      <c r="U125" s="185">
        <f>(T125*S125)</f>
        <v>3.24</v>
      </c>
      <c r="V125" s="186" t="str">
        <f>IF(U125=0,"--",IF(U125&lt;='db fasce di rischio'!$B$4,'db fasce di rischio'!$A$2,IF(U125&lt;='db fasce di rischio'!$D$4,'db fasce di rischio'!$C$2,IF(U125&lt;='db fasce di rischio'!$F$4,'db fasce di rischio'!$E$2,IF(U125&lt;='db fasce di rischio'!$H$4,'db fasce di rischio'!$G$2,"")))))</f>
        <v>Basso</v>
      </c>
      <c r="W125" s="30"/>
      <c r="X125" s="30"/>
    </row>
    <row r="126" spans="1:24" ht="21" customHeight="1" outlineLevel="1" x14ac:dyDescent="0.2">
      <c r="A126" s="169"/>
      <c r="B126" s="169"/>
      <c r="C126" s="26" t="s">
        <v>30</v>
      </c>
      <c r="D126" s="26" t="s">
        <v>30</v>
      </c>
      <c r="E126" s="26" t="s">
        <v>272</v>
      </c>
      <c r="F126" s="26" t="s">
        <v>667</v>
      </c>
      <c r="G126" s="161" t="str">
        <f t="shared" si="21"/>
        <v>Basso</v>
      </c>
      <c r="H126" s="27" t="s">
        <v>903</v>
      </c>
      <c r="I126" s="33" t="s">
        <v>303</v>
      </c>
      <c r="J126" s="87" t="s">
        <v>1386</v>
      </c>
      <c r="K126" s="33" t="s">
        <v>37</v>
      </c>
      <c r="L126" s="26" t="s">
        <v>1384</v>
      </c>
      <c r="M126" s="206">
        <v>1</v>
      </c>
      <c r="N126" s="26" t="s">
        <v>1385</v>
      </c>
      <c r="O126" s="26" t="s">
        <v>1383</v>
      </c>
      <c r="P126" s="169"/>
      <c r="Q126" s="184" t="s">
        <v>12</v>
      </c>
      <c r="R126" s="184" t="s">
        <v>12</v>
      </c>
      <c r="S126" s="185">
        <f t="shared" si="22"/>
        <v>1.8</v>
      </c>
      <c r="T126" s="185">
        <f t="shared" si="22"/>
        <v>1.8</v>
      </c>
      <c r="U126" s="185">
        <f t="shared" ref="U126:U138" si="23">(T126*S126)</f>
        <v>3.24</v>
      </c>
      <c r="V126" s="186" t="str">
        <f>IF(U126=0,"--",IF(U126&lt;='db fasce di rischio'!$B$4,'db fasce di rischio'!$A$2,IF(U126&lt;='db fasce di rischio'!$D$4,'db fasce di rischio'!$C$2,IF(U126&lt;='db fasce di rischio'!$F$4,'db fasce di rischio'!$E$2,IF(U126&lt;='db fasce di rischio'!$H$4,'db fasce di rischio'!$G$2,"")))))</f>
        <v>Basso</v>
      </c>
      <c r="W126" s="30"/>
      <c r="X126" s="30"/>
    </row>
    <row r="127" spans="1:24" ht="21" customHeight="1" outlineLevel="1" x14ac:dyDescent="0.2">
      <c r="A127" s="169"/>
      <c r="B127" s="169"/>
      <c r="C127" s="26" t="s">
        <v>30</v>
      </c>
      <c r="D127" s="26" t="s">
        <v>30</v>
      </c>
      <c r="E127" s="26" t="s">
        <v>274</v>
      </c>
      <c r="F127" s="26" t="s">
        <v>1478</v>
      </c>
      <c r="G127" s="161" t="str">
        <f t="shared" si="21"/>
        <v>Basso</v>
      </c>
      <c r="H127" s="27" t="s">
        <v>903</v>
      </c>
      <c r="I127" s="33" t="s">
        <v>293</v>
      </c>
      <c r="J127" s="87" t="s">
        <v>1386</v>
      </c>
      <c r="K127" s="33" t="s">
        <v>31</v>
      </c>
      <c r="L127" s="26" t="s">
        <v>1384</v>
      </c>
      <c r="M127" s="206">
        <v>1</v>
      </c>
      <c r="N127" s="26" t="s">
        <v>1385</v>
      </c>
      <c r="O127" s="26" t="s">
        <v>1383</v>
      </c>
      <c r="P127" s="169"/>
      <c r="Q127" s="184" t="s">
        <v>12</v>
      </c>
      <c r="R127" s="184" t="s">
        <v>12</v>
      </c>
      <c r="S127" s="185">
        <f t="shared" si="22"/>
        <v>1.8</v>
      </c>
      <c r="T127" s="185">
        <f t="shared" si="22"/>
        <v>1.8</v>
      </c>
      <c r="U127" s="185">
        <f t="shared" si="23"/>
        <v>3.24</v>
      </c>
      <c r="V127" s="186" t="str">
        <f>IF(U127=0,"--",IF(U127&lt;='db fasce di rischio'!$B$4,'db fasce di rischio'!$A$2,IF(U127&lt;='db fasce di rischio'!$D$4,'db fasce di rischio'!$C$2,IF(U127&lt;='db fasce di rischio'!$F$4,'db fasce di rischio'!$E$2,IF(U127&lt;='db fasce di rischio'!$H$4,'db fasce di rischio'!$G$2,"")))))</f>
        <v>Basso</v>
      </c>
      <c r="W127" s="30"/>
      <c r="X127" s="30"/>
    </row>
    <row r="128" spans="1:24" ht="21" customHeight="1" outlineLevel="1" x14ac:dyDescent="0.2">
      <c r="A128" s="169"/>
      <c r="B128" s="169"/>
      <c r="C128" s="26" t="s">
        <v>30</v>
      </c>
      <c r="D128" s="26" t="s">
        <v>30</v>
      </c>
      <c r="E128" s="26" t="s">
        <v>30</v>
      </c>
      <c r="F128" s="26" t="s">
        <v>30</v>
      </c>
      <c r="G128" s="161" t="str">
        <f t="shared" ref="G128:G138" si="24">V128</f>
        <v>--</v>
      </c>
      <c r="H128" s="27" t="s">
        <v>30</v>
      </c>
      <c r="I128" s="33" t="s">
        <v>30</v>
      </c>
      <c r="J128" s="87"/>
      <c r="K128" s="33"/>
      <c r="L128" s="26"/>
      <c r="M128" s="26"/>
      <c r="N128" s="26"/>
      <c r="O128" s="26"/>
      <c r="P128" s="169"/>
      <c r="Q128" s="184"/>
      <c r="R128" s="184"/>
      <c r="S128" s="185" t="str">
        <f t="shared" si="22"/>
        <v>0</v>
      </c>
      <c r="T128" s="185" t="str">
        <f t="shared" si="22"/>
        <v>0</v>
      </c>
      <c r="U128" s="185">
        <f t="shared" si="23"/>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customHeight="1" outlineLevel="1" x14ac:dyDescent="0.2">
      <c r="A129" s="169"/>
      <c r="B129" s="169"/>
      <c r="C129" s="26" t="s">
        <v>30</v>
      </c>
      <c r="D129" s="26" t="s">
        <v>30</v>
      </c>
      <c r="E129" s="26" t="s">
        <v>30</v>
      </c>
      <c r="F129" s="26" t="s">
        <v>30</v>
      </c>
      <c r="G129" s="161" t="str">
        <f t="shared" si="24"/>
        <v>--</v>
      </c>
      <c r="H129" s="27" t="s">
        <v>30</v>
      </c>
      <c r="I129" s="33" t="s">
        <v>30</v>
      </c>
      <c r="J129" s="87"/>
      <c r="K129" s="33"/>
      <c r="L129" s="26"/>
      <c r="M129" s="26"/>
      <c r="N129" s="26"/>
      <c r="O129" s="26"/>
      <c r="P129" s="169"/>
      <c r="Q129" s="184"/>
      <c r="R129" s="184"/>
      <c r="S129" s="185" t="str">
        <f t="shared" si="22"/>
        <v>0</v>
      </c>
      <c r="T129" s="185" t="str">
        <f t="shared" si="22"/>
        <v>0</v>
      </c>
      <c r="U129" s="185">
        <f t="shared" si="23"/>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customHeight="1" outlineLevel="1" x14ac:dyDescent="0.2">
      <c r="A130" s="169"/>
      <c r="B130" s="169"/>
      <c r="C130" s="26" t="s">
        <v>30</v>
      </c>
      <c r="D130" s="26" t="s">
        <v>30</v>
      </c>
      <c r="E130" s="26" t="s">
        <v>30</v>
      </c>
      <c r="F130" s="26" t="s">
        <v>30</v>
      </c>
      <c r="G130" s="161" t="str">
        <f t="shared" si="24"/>
        <v>--</v>
      </c>
      <c r="H130" s="27" t="s">
        <v>30</v>
      </c>
      <c r="I130" s="33" t="s">
        <v>30</v>
      </c>
      <c r="J130" s="87"/>
      <c r="K130" s="33"/>
      <c r="L130" s="26"/>
      <c r="M130" s="26"/>
      <c r="N130" s="26"/>
      <c r="O130" s="26"/>
      <c r="P130" s="169"/>
      <c r="Q130" s="184"/>
      <c r="R130" s="184"/>
      <c r="S130" s="185" t="str">
        <f t="shared" si="22"/>
        <v>0</v>
      </c>
      <c r="T130" s="185" t="str">
        <f t="shared" si="22"/>
        <v>0</v>
      </c>
      <c r="U130" s="185">
        <f t="shared" si="23"/>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customHeight="1" outlineLevel="1" x14ac:dyDescent="0.2">
      <c r="A131" s="169"/>
      <c r="B131" s="169"/>
      <c r="C131" s="26" t="s">
        <v>30</v>
      </c>
      <c r="D131" s="26" t="s">
        <v>30</v>
      </c>
      <c r="E131" s="26" t="s">
        <v>30</v>
      </c>
      <c r="F131" s="26" t="s">
        <v>30</v>
      </c>
      <c r="G131" s="161" t="str">
        <f t="shared" si="24"/>
        <v>--</v>
      </c>
      <c r="H131" s="27" t="s">
        <v>30</v>
      </c>
      <c r="I131" s="33" t="s">
        <v>30</v>
      </c>
      <c r="J131" s="87"/>
      <c r="K131" s="33"/>
      <c r="L131" s="26"/>
      <c r="M131" s="26"/>
      <c r="N131" s="26"/>
      <c r="O131" s="26"/>
      <c r="P131" s="169"/>
      <c r="Q131" s="184"/>
      <c r="R131" s="184"/>
      <c r="S131" s="185" t="str">
        <f t="shared" si="22"/>
        <v>0</v>
      </c>
      <c r="T131" s="185" t="str">
        <f t="shared" si="22"/>
        <v>0</v>
      </c>
      <c r="U131" s="185">
        <f t="shared" si="23"/>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customHeight="1" outlineLevel="1" x14ac:dyDescent="0.2">
      <c r="A132" s="169"/>
      <c r="B132" s="169"/>
      <c r="C132" s="26" t="s">
        <v>30</v>
      </c>
      <c r="D132" s="26" t="s">
        <v>30</v>
      </c>
      <c r="E132" s="26" t="s">
        <v>30</v>
      </c>
      <c r="F132" s="26" t="s">
        <v>30</v>
      </c>
      <c r="G132" s="161" t="str">
        <f t="shared" si="24"/>
        <v>--</v>
      </c>
      <c r="H132" s="27" t="s">
        <v>30</v>
      </c>
      <c r="I132" s="33" t="s">
        <v>30</v>
      </c>
      <c r="J132" s="88"/>
      <c r="K132" s="33"/>
      <c r="L132" s="26"/>
      <c r="M132" s="26"/>
      <c r="N132" s="26"/>
      <c r="O132" s="26"/>
      <c r="P132" s="169"/>
      <c r="Q132" s="184"/>
      <c r="R132" s="184"/>
      <c r="S132" s="185" t="str">
        <f t="shared" si="22"/>
        <v>0</v>
      </c>
      <c r="T132" s="185" t="str">
        <f t="shared" si="22"/>
        <v>0</v>
      </c>
      <c r="U132" s="185">
        <f t="shared" si="23"/>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customHeight="1" outlineLevel="1" x14ac:dyDescent="0.2">
      <c r="A133" s="169"/>
      <c r="B133" s="169"/>
      <c r="C133" s="26" t="s">
        <v>30</v>
      </c>
      <c r="D133" s="26" t="s">
        <v>30</v>
      </c>
      <c r="E133" s="26" t="s">
        <v>30</v>
      </c>
      <c r="F133" s="26" t="s">
        <v>30</v>
      </c>
      <c r="G133" s="161" t="str">
        <f t="shared" si="24"/>
        <v>--</v>
      </c>
      <c r="H133" s="27" t="s">
        <v>30</v>
      </c>
      <c r="I133" s="33" t="s">
        <v>30</v>
      </c>
      <c r="J133" s="88"/>
      <c r="K133" s="33"/>
      <c r="L133" s="26"/>
      <c r="M133" s="26"/>
      <c r="N133" s="26"/>
      <c r="O133" s="26"/>
      <c r="P133" s="169"/>
      <c r="Q133" s="184"/>
      <c r="R133" s="184"/>
      <c r="S133" s="185" t="str">
        <f t="shared" si="22"/>
        <v>0</v>
      </c>
      <c r="T133" s="185" t="str">
        <f t="shared" si="22"/>
        <v>0</v>
      </c>
      <c r="U133" s="185">
        <f t="shared" si="23"/>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customHeight="1" outlineLevel="1" x14ac:dyDescent="0.2">
      <c r="A134" s="169"/>
      <c r="B134" s="169"/>
      <c r="C134" s="26" t="s">
        <v>30</v>
      </c>
      <c r="D134" s="26" t="s">
        <v>30</v>
      </c>
      <c r="E134" s="26" t="s">
        <v>30</v>
      </c>
      <c r="F134" s="26" t="s">
        <v>30</v>
      </c>
      <c r="G134" s="161" t="str">
        <f t="shared" si="24"/>
        <v>--</v>
      </c>
      <c r="H134" s="27" t="s">
        <v>30</v>
      </c>
      <c r="I134" s="33" t="s">
        <v>30</v>
      </c>
      <c r="J134" s="88"/>
      <c r="K134" s="33"/>
      <c r="L134" s="26"/>
      <c r="M134" s="26"/>
      <c r="N134" s="26"/>
      <c r="O134" s="26"/>
      <c r="P134" s="169"/>
      <c r="Q134" s="184"/>
      <c r="R134" s="184"/>
      <c r="S134" s="185" t="str">
        <f t="shared" si="22"/>
        <v>0</v>
      </c>
      <c r="T134" s="185" t="str">
        <f t="shared" si="22"/>
        <v>0</v>
      </c>
      <c r="U134" s="185">
        <f t="shared" si="23"/>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customHeight="1" outlineLevel="1" x14ac:dyDescent="0.2">
      <c r="A135" s="169"/>
      <c r="B135" s="169"/>
      <c r="C135" s="26" t="s">
        <v>30</v>
      </c>
      <c r="D135" s="26" t="s">
        <v>30</v>
      </c>
      <c r="E135" s="26" t="s">
        <v>30</v>
      </c>
      <c r="F135" s="26" t="s">
        <v>30</v>
      </c>
      <c r="G135" s="161" t="str">
        <f t="shared" si="24"/>
        <v>--</v>
      </c>
      <c r="H135" s="27" t="s">
        <v>30</v>
      </c>
      <c r="I135" s="33" t="s">
        <v>30</v>
      </c>
      <c r="J135" s="88"/>
      <c r="K135" s="33"/>
      <c r="L135" s="26"/>
      <c r="M135" s="26"/>
      <c r="N135" s="26"/>
      <c r="O135" s="26"/>
      <c r="P135" s="169"/>
      <c r="Q135" s="184"/>
      <c r="R135" s="184"/>
      <c r="S135" s="185" t="str">
        <f t="shared" si="22"/>
        <v>0</v>
      </c>
      <c r="T135" s="185" t="str">
        <f t="shared" si="22"/>
        <v>0</v>
      </c>
      <c r="U135" s="185">
        <f t="shared" si="23"/>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customHeight="1" outlineLevel="1" x14ac:dyDescent="0.2">
      <c r="A136" s="169"/>
      <c r="B136" s="169"/>
      <c r="C136" s="26" t="s">
        <v>30</v>
      </c>
      <c r="D136" s="26" t="s">
        <v>30</v>
      </c>
      <c r="E136" s="26" t="s">
        <v>30</v>
      </c>
      <c r="F136" s="26" t="s">
        <v>30</v>
      </c>
      <c r="G136" s="161" t="str">
        <f t="shared" si="24"/>
        <v>--</v>
      </c>
      <c r="H136" s="27" t="s">
        <v>30</v>
      </c>
      <c r="I136" s="33" t="s">
        <v>30</v>
      </c>
      <c r="J136" s="87"/>
      <c r="K136" s="33"/>
      <c r="L136" s="26"/>
      <c r="M136" s="26"/>
      <c r="N136" s="26"/>
      <c r="O136" s="26"/>
      <c r="P136" s="169"/>
      <c r="Q136" s="184"/>
      <c r="R136" s="184"/>
      <c r="S136" s="185" t="str">
        <f t="shared" si="22"/>
        <v>0</v>
      </c>
      <c r="T136" s="185" t="str">
        <f t="shared" si="22"/>
        <v>0</v>
      </c>
      <c r="U136" s="185">
        <f t="shared" si="23"/>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customHeight="1" outlineLevel="1" x14ac:dyDescent="0.2">
      <c r="A137" s="169"/>
      <c r="B137" s="169"/>
      <c r="C137" s="26" t="s">
        <v>30</v>
      </c>
      <c r="D137" s="26" t="s">
        <v>30</v>
      </c>
      <c r="E137" s="26" t="s">
        <v>30</v>
      </c>
      <c r="F137" s="26" t="s">
        <v>30</v>
      </c>
      <c r="G137" s="161" t="str">
        <f t="shared" si="24"/>
        <v>--</v>
      </c>
      <c r="H137" s="27" t="s">
        <v>30</v>
      </c>
      <c r="I137" s="33" t="s">
        <v>30</v>
      </c>
      <c r="J137" s="87"/>
      <c r="K137" s="33"/>
      <c r="L137" s="26"/>
      <c r="M137" s="26"/>
      <c r="N137" s="26"/>
      <c r="O137" s="28"/>
      <c r="P137" s="169"/>
      <c r="Q137" s="184"/>
      <c r="R137" s="184"/>
      <c r="S137" s="185" t="str">
        <f t="shared" si="22"/>
        <v>0</v>
      </c>
      <c r="T137" s="185" t="str">
        <f t="shared" si="22"/>
        <v>0</v>
      </c>
      <c r="U137" s="185">
        <f t="shared" si="23"/>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customHeight="1" outlineLevel="1" x14ac:dyDescent="0.2">
      <c r="A138" s="169"/>
      <c r="B138" s="169"/>
      <c r="C138" s="26" t="s">
        <v>30</v>
      </c>
      <c r="D138" s="26" t="s">
        <v>30</v>
      </c>
      <c r="E138" s="26" t="s">
        <v>30</v>
      </c>
      <c r="F138" s="26" t="s">
        <v>30</v>
      </c>
      <c r="G138" s="161" t="str">
        <f t="shared" si="24"/>
        <v>--</v>
      </c>
      <c r="H138" s="27" t="s">
        <v>30</v>
      </c>
      <c r="I138" s="33" t="s">
        <v>30</v>
      </c>
      <c r="J138" s="87"/>
      <c r="K138" s="33"/>
      <c r="L138" s="26"/>
      <c r="M138" s="26"/>
      <c r="N138" s="26"/>
      <c r="O138" s="29"/>
      <c r="P138" s="169"/>
      <c r="Q138" s="184"/>
      <c r="R138" s="184"/>
      <c r="S138" s="185" t="str">
        <f t="shared" si="22"/>
        <v>0</v>
      </c>
      <c r="T138" s="185" t="str">
        <f t="shared" si="22"/>
        <v>0</v>
      </c>
      <c r="U138" s="185">
        <f t="shared" si="23"/>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t="s">
        <v>1464</v>
      </c>
      <c r="G141" s="226"/>
      <c r="H141" s="226"/>
      <c r="I141" s="50" t="s">
        <v>11</v>
      </c>
      <c r="J141" s="227" t="s">
        <v>1458</v>
      </c>
      <c r="K141" s="227"/>
      <c r="L141" s="39"/>
      <c r="M141" s="162" t="s">
        <v>676</v>
      </c>
      <c r="N141" s="163" t="str">
        <f>V141</f>
        <v>Basso</v>
      </c>
      <c r="O141" s="39"/>
      <c r="P141" s="168"/>
      <c r="Q141" s="184" t="s">
        <v>12</v>
      </c>
      <c r="R141" s="184" t="s">
        <v>12</v>
      </c>
      <c r="S141" s="185">
        <f>IF(Q141="Basso",1.8,IF(Q141="Medio",2.5,IF(Q141="Medio-Alto",3.8,IF(Q141="Alto",5,"0"))))</f>
        <v>1.8</v>
      </c>
      <c r="T141" s="185">
        <f>IF(R141="Basso",1.8,IF(R141="Medio",2.5,IF(R141="Medio-Alto",3.8,IF(R141="Alto",5,"0"))))</f>
        <v>1.8</v>
      </c>
      <c r="U141" s="185">
        <f>IF(MAX(U145:U159)&gt;(T141*S141),MAX(U145:U159),T141*S141)</f>
        <v>3.24</v>
      </c>
      <c r="V141" s="186" t="str">
        <f>IF(U141=0,"--",IF(U141&lt;='db fasce di rischio'!$B$4,'db fasce di rischio'!$A$2,IF(U141&lt;='db fasce di rischio'!$D$4,'db fasce di rischio'!$C$2,IF(U141&lt;='db fasce di rischio'!$F$4,'db fasce di rischio'!$E$2,IF(U141&lt;='db fasce di rischio'!$H$4,'db fasce di rischio'!$G$2,"")))))</f>
        <v>Basso</v>
      </c>
      <c r="W141" s="30"/>
      <c r="X141" s="30"/>
    </row>
    <row r="142" spans="1:24" ht="59.45" customHeight="1" x14ac:dyDescent="0.2">
      <c r="A142" s="168"/>
      <c r="B142" s="168"/>
      <c r="C142" s="224"/>
      <c r="D142" s="225"/>
      <c r="E142" s="225"/>
      <c r="F142" s="172"/>
      <c r="G142" s="172"/>
      <c r="H142" s="172"/>
      <c r="I142" s="172"/>
      <c r="J142" s="172"/>
      <c r="K142" s="172"/>
      <c r="L142" s="173"/>
      <c r="M142" s="229" t="s">
        <v>1481</v>
      </c>
      <c r="N142" s="228"/>
      <c r="O142" s="228"/>
      <c r="P142" s="168"/>
      <c r="Q142" s="30"/>
      <c r="R142" s="30"/>
      <c r="S142" s="30"/>
      <c r="T142" s="30"/>
      <c r="U142" s="30"/>
      <c r="V142" s="30"/>
      <c r="W142" s="30"/>
      <c r="X142" s="30"/>
    </row>
    <row r="143" spans="1:24" ht="31.5"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customHeight="1" outlineLevel="1" x14ac:dyDescent="0.2">
      <c r="A144" s="169"/>
      <c r="B144" s="169"/>
      <c r="C144" s="24" t="s">
        <v>915</v>
      </c>
      <c r="D144" s="24" t="s">
        <v>916</v>
      </c>
      <c r="E144" s="24" t="s">
        <v>981</v>
      </c>
      <c r="F144" s="24" t="s">
        <v>980</v>
      </c>
      <c r="G144" s="187"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customHeight="1" outlineLevel="1" x14ac:dyDescent="0.2">
      <c r="A145" s="169"/>
      <c r="B145" s="169"/>
      <c r="C145" s="26" t="s">
        <v>30</v>
      </c>
      <c r="D145" s="26" t="s">
        <v>30</v>
      </c>
      <c r="E145" s="26" t="s">
        <v>269</v>
      </c>
      <c r="F145" s="26" t="s">
        <v>1479</v>
      </c>
      <c r="G145" s="161" t="str">
        <f>V145</f>
        <v>Basso</v>
      </c>
      <c r="H145" s="27" t="s">
        <v>903</v>
      </c>
      <c r="I145" s="33" t="s">
        <v>303</v>
      </c>
      <c r="J145" s="87" t="s">
        <v>1386</v>
      </c>
      <c r="K145" s="33" t="s">
        <v>37</v>
      </c>
      <c r="L145" s="26" t="s">
        <v>1384</v>
      </c>
      <c r="M145" s="206">
        <v>1</v>
      </c>
      <c r="N145" s="26" t="s">
        <v>1385</v>
      </c>
      <c r="O145" s="26" t="s">
        <v>1383</v>
      </c>
      <c r="P145" s="169"/>
      <c r="Q145" s="184" t="s">
        <v>12</v>
      </c>
      <c r="R145" s="184" t="s">
        <v>12</v>
      </c>
      <c r="S145" s="185">
        <f>IF(Q145="Basso",1.8,IF(Q145="Medio",2.5,IF(Q145="Medio-Alto",3.8,IF(Q145="Alto",5,"0"))))</f>
        <v>1.8</v>
      </c>
      <c r="T145" s="185">
        <f>IF(R145="Basso",1.8,IF(R145="Medio",2.5,IF(R145="Medio-Alto",3.8,IF(R145="Alto",5,"0"))))</f>
        <v>1.8</v>
      </c>
      <c r="U145" s="185">
        <f>(T145*S145)</f>
        <v>3.24</v>
      </c>
      <c r="V145" s="186" t="str">
        <f>IF(U145=0,"--",IF(U145&lt;='db fasce di rischio'!$B$4,'db fasce di rischio'!$A$2,IF(U145&lt;='db fasce di rischio'!$D$4,'db fasce di rischio'!$C$2,IF(U145&lt;='db fasce di rischio'!$F$4,'db fasce di rischio'!$E$2,IF(U145&lt;='db fasce di rischio'!$H$4,'db fasce di rischio'!$G$2,"")))))</f>
        <v>Basso</v>
      </c>
      <c r="W145" s="30"/>
      <c r="X145" s="30"/>
    </row>
    <row r="146" spans="1:24" ht="21" customHeight="1" outlineLevel="1" x14ac:dyDescent="0.2">
      <c r="A146" s="169"/>
      <c r="B146" s="169"/>
      <c r="C146" s="26" t="s">
        <v>30</v>
      </c>
      <c r="D146" s="26" t="s">
        <v>30</v>
      </c>
      <c r="E146" s="26" t="s">
        <v>270</v>
      </c>
      <c r="F146" s="26" t="s">
        <v>1478</v>
      </c>
      <c r="G146" s="161" t="str">
        <f t="shared" ref="G146:G148" si="25">V146</f>
        <v>Basso</v>
      </c>
      <c r="H146" s="27" t="s">
        <v>903</v>
      </c>
      <c r="I146" s="33" t="s">
        <v>293</v>
      </c>
      <c r="J146" s="87" t="s">
        <v>1386</v>
      </c>
      <c r="K146" s="33" t="s">
        <v>31</v>
      </c>
      <c r="L146" s="26" t="s">
        <v>1384</v>
      </c>
      <c r="M146" s="206">
        <v>1</v>
      </c>
      <c r="N146" s="26" t="s">
        <v>1385</v>
      </c>
      <c r="O146" s="26" t="s">
        <v>1383</v>
      </c>
      <c r="P146" s="169"/>
      <c r="Q146" s="184" t="s">
        <v>12</v>
      </c>
      <c r="R146" s="184" t="s">
        <v>12</v>
      </c>
      <c r="S146" s="185">
        <f t="shared" ref="S146:T159" si="26">IF(Q146="Basso",1.8,IF(Q146="Medio",2.5,IF(Q146="Medio-Alto",3.8,IF(Q146="Alto",5,"0"))))</f>
        <v>1.8</v>
      </c>
      <c r="T146" s="185">
        <f t="shared" si="26"/>
        <v>1.8</v>
      </c>
      <c r="U146" s="185">
        <f>(T146*S146)</f>
        <v>3.24</v>
      </c>
      <c r="V146" s="186" t="str">
        <f>IF(U146=0,"--",IF(U146&lt;='db fasce di rischio'!$B$4,'db fasce di rischio'!$A$2,IF(U146&lt;='db fasce di rischio'!$D$4,'db fasce di rischio'!$C$2,IF(U146&lt;='db fasce di rischio'!$F$4,'db fasce di rischio'!$E$2,IF(U146&lt;='db fasce di rischio'!$H$4,'db fasce di rischio'!$G$2,"")))))</f>
        <v>Basso</v>
      </c>
      <c r="W146" s="30"/>
      <c r="X146" s="30"/>
    </row>
    <row r="147" spans="1:24" ht="21" customHeight="1" outlineLevel="1" x14ac:dyDescent="0.2">
      <c r="A147" s="169"/>
      <c r="B147" s="169"/>
      <c r="C147" s="26" t="s">
        <v>30</v>
      </c>
      <c r="D147" s="26" t="s">
        <v>30</v>
      </c>
      <c r="E147" s="26" t="s">
        <v>272</v>
      </c>
      <c r="F147" s="26" t="s">
        <v>667</v>
      </c>
      <c r="G147" s="161" t="str">
        <f t="shared" si="25"/>
        <v>Basso</v>
      </c>
      <c r="H147" s="27" t="s">
        <v>903</v>
      </c>
      <c r="I147" s="33" t="s">
        <v>303</v>
      </c>
      <c r="J147" s="87" t="s">
        <v>1386</v>
      </c>
      <c r="K147" s="33" t="s">
        <v>37</v>
      </c>
      <c r="L147" s="26" t="s">
        <v>1384</v>
      </c>
      <c r="M147" s="206">
        <v>1</v>
      </c>
      <c r="N147" s="26" t="s">
        <v>1385</v>
      </c>
      <c r="O147" s="26" t="s">
        <v>1383</v>
      </c>
      <c r="P147" s="169"/>
      <c r="Q147" s="184" t="s">
        <v>12</v>
      </c>
      <c r="R147" s="184" t="s">
        <v>12</v>
      </c>
      <c r="S147" s="185">
        <f t="shared" si="26"/>
        <v>1.8</v>
      </c>
      <c r="T147" s="185">
        <f t="shared" si="26"/>
        <v>1.8</v>
      </c>
      <c r="U147" s="185">
        <f t="shared" ref="U147:U159" si="27">(T147*S147)</f>
        <v>3.24</v>
      </c>
      <c r="V147" s="186" t="str">
        <f>IF(U147=0,"--",IF(U147&lt;='db fasce di rischio'!$B$4,'db fasce di rischio'!$A$2,IF(U147&lt;='db fasce di rischio'!$D$4,'db fasce di rischio'!$C$2,IF(U147&lt;='db fasce di rischio'!$F$4,'db fasce di rischio'!$E$2,IF(U147&lt;='db fasce di rischio'!$H$4,'db fasce di rischio'!$G$2,"")))))</f>
        <v>Basso</v>
      </c>
      <c r="W147" s="30"/>
      <c r="X147" s="30"/>
    </row>
    <row r="148" spans="1:24" ht="21" customHeight="1" outlineLevel="1" x14ac:dyDescent="0.2">
      <c r="A148" s="169"/>
      <c r="B148" s="169"/>
      <c r="C148" s="26" t="s">
        <v>30</v>
      </c>
      <c r="D148" s="26" t="s">
        <v>30</v>
      </c>
      <c r="E148" s="26" t="s">
        <v>274</v>
      </c>
      <c r="F148" s="26" t="s">
        <v>1478</v>
      </c>
      <c r="G148" s="161" t="str">
        <f t="shared" si="25"/>
        <v>Basso</v>
      </c>
      <c r="H148" s="27" t="s">
        <v>903</v>
      </c>
      <c r="I148" s="33" t="s">
        <v>293</v>
      </c>
      <c r="J148" s="87" t="s">
        <v>1386</v>
      </c>
      <c r="K148" s="33" t="s">
        <v>31</v>
      </c>
      <c r="L148" s="26" t="s">
        <v>1384</v>
      </c>
      <c r="M148" s="206">
        <v>1</v>
      </c>
      <c r="N148" s="26" t="s">
        <v>1385</v>
      </c>
      <c r="O148" s="26" t="s">
        <v>1383</v>
      </c>
      <c r="P148" s="169"/>
      <c r="Q148" s="184" t="s">
        <v>12</v>
      </c>
      <c r="R148" s="184" t="s">
        <v>12</v>
      </c>
      <c r="S148" s="185">
        <f t="shared" si="26"/>
        <v>1.8</v>
      </c>
      <c r="T148" s="185">
        <f t="shared" si="26"/>
        <v>1.8</v>
      </c>
      <c r="U148" s="185">
        <f t="shared" si="27"/>
        <v>3.24</v>
      </c>
      <c r="V148" s="186" t="str">
        <f>IF(U148=0,"--",IF(U148&lt;='db fasce di rischio'!$B$4,'db fasce di rischio'!$A$2,IF(U148&lt;='db fasce di rischio'!$D$4,'db fasce di rischio'!$C$2,IF(U148&lt;='db fasce di rischio'!$F$4,'db fasce di rischio'!$E$2,IF(U148&lt;='db fasce di rischio'!$H$4,'db fasce di rischio'!$G$2,"")))))</f>
        <v>Basso</v>
      </c>
      <c r="W148" s="30"/>
      <c r="X148" s="30"/>
    </row>
    <row r="149" spans="1:24" ht="21" customHeight="1" outlineLevel="1" x14ac:dyDescent="0.2">
      <c r="A149" s="169"/>
      <c r="B149" s="169"/>
      <c r="C149" s="26" t="s">
        <v>30</v>
      </c>
      <c r="D149" s="26" t="s">
        <v>30</v>
      </c>
      <c r="E149" s="26" t="s">
        <v>30</v>
      </c>
      <c r="F149" s="26" t="s">
        <v>30</v>
      </c>
      <c r="G149" s="161" t="str">
        <f t="shared" ref="G149:G159" si="28">V149</f>
        <v>--</v>
      </c>
      <c r="H149" s="27" t="s">
        <v>30</v>
      </c>
      <c r="I149" s="33" t="s">
        <v>30</v>
      </c>
      <c r="J149" s="87"/>
      <c r="K149" s="33"/>
      <c r="L149" s="26"/>
      <c r="M149" s="26"/>
      <c r="N149" s="26"/>
      <c r="O149" s="26"/>
      <c r="P149" s="169"/>
      <c r="Q149" s="184"/>
      <c r="R149" s="184"/>
      <c r="S149" s="185" t="str">
        <f t="shared" si="26"/>
        <v>0</v>
      </c>
      <c r="T149" s="185" t="str">
        <f t="shared" si="26"/>
        <v>0</v>
      </c>
      <c r="U149" s="185">
        <f t="shared" si="27"/>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customHeight="1" outlineLevel="1" x14ac:dyDescent="0.2">
      <c r="A150" s="169"/>
      <c r="B150" s="169"/>
      <c r="C150" s="26" t="s">
        <v>30</v>
      </c>
      <c r="D150" s="26" t="s">
        <v>30</v>
      </c>
      <c r="E150" s="26" t="s">
        <v>30</v>
      </c>
      <c r="F150" s="26" t="s">
        <v>30</v>
      </c>
      <c r="G150" s="161" t="str">
        <f t="shared" si="28"/>
        <v>--</v>
      </c>
      <c r="H150" s="27" t="s">
        <v>30</v>
      </c>
      <c r="I150" s="33" t="s">
        <v>30</v>
      </c>
      <c r="J150" s="87"/>
      <c r="K150" s="33"/>
      <c r="L150" s="26"/>
      <c r="M150" s="26"/>
      <c r="N150" s="26"/>
      <c r="O150" s="26"/>
      <c r="P150" s="169"/>
      <c r="Q150" s="184"/>
      <c r="R150" s="184"/>
      <c r="S150" s="185" t="str">
        <f t="shared" si="26"/>
        <v>0</v>
      </c>
      <c r="T150" s="185" t="str">
        <f t="shared" si="26"/>
        <v>0</v>
      </c>
      <c r="U150" s="185">
        <f t="shared" si="27"/>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customHeight="1" outlineLevel="1" x14ac:dyDescent="0.2">
      <c r="A151" s="169"/>
      <c r="B151" s="169"/>
      <c r="C151" s="26" t="s">
        <v>30</v>
      </c>
      <c r="D151" s="26" t="s">
        <v>30</v>
      </c>
      <c r="E151" s="26" t="s">
        <v>30</v>
      </c>
      <c r="F151" s="26" t="s">
        <v>30</v>
      </c>
      <c r="G151" s="161" t="str">
        <f t="shared" si="28"/>
        <v>--</v>
      </c>
      <c r="H151" s="27" t="s">
        <v>30</v>
      </c>
      <c r="I151" s="33" t="s">
        <v>30</v>
      </c>
      <c r="J151" s="87"/>
      <c r="K151" s="33"/>
      <c r="L151" s="26"/>
      <c r="M151" s="26"/>
      <c r="N151" s="26"/>
      <c r="O151" s="26"/>
      <c r="P151" s="169"/>
      <c r="Q151" s="184"/>
      <c r="R151" s="184"/>
      <c r="S151" s="185" t="str">
        <f t="shared" si="26"/>
        <v>0</v>
      </c>
      <c r="T151" s="185" t="str">
        <f t="shared" si="26"/>
        <v>0</v>
      </c>
      <c r="U151" s="185">
        <f t="shared" si="27"/>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customHeight="1" outlineLevel="1" x14ac:dyDescent="0.2">
      <c r="A152" s="169"/>
      <c r="B152" s="169"/>
      <c r="C152" s="26" t="s">
        <v>30</v>
      </c>
      <c r="D152" s="26" t="s">
        <v>30</v>
      </c>
      <c r="E152" s="26" t="s">
        <v>30</v>
      </c>
      <c r="F152" s="26" t="s">
        <v>30</v>
      </c>
      <c r="G152" s="161" t="str">
        <f t="shared" si="28"/>
        <v>--</v>
      </c>
      <c r="H152" s="27" t="s">
        <v>30</v>
      </c>
      <c r="I152" s="33" t="s">
        <v>30</v>
      </c>
      <c r="J152" s="87"/>
      <c r="K152" s="33"/>
      <c r="L152" s="26"/>
      <c r="M152" s="26"/>
      <c r="N152" s="26"/>
      <c r="O152" s="26"/>
      <c r="P152" s="169"/>
      <c r="Q152" s="184"/>
      <c r="R152" s="184"/>
      <c r="S152" s="185" t="str">
        <f t="shared" si="26"/>
        <v>0</v>
      </c>
      <c r="T152" s="185" t="str">
        <f t="shared" si="26"/>
        <v>0</v>
      </c>
      <c r="U152" s="185">
        <f t="shared" si="27"/>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customHeight="1" outlineLevel="1" x14ac:dyDescent="0.2">
      <c r="A153" s="169"/>
      <c r="B153" s="169"/>
      <c r="C153" s="26" t="s">
        <v>30</v>
      </c>
      <c r="D153" s="26" t="s">
        <v>30</v>
      </c>
      <c r="E153" s="26" t="s">
        <v>30</v>
      </c>
      <c r="F153" s="26" t="s">
        <v>30</v>
      </c>
      <c r="G153" s="161" t="str">
        <f t="shared" si="28"/>
        <v>--</v>
      </c>
      <c r="H153" s="27" t="s">
        <v>30</v>
      </c>
      <c r="I153" s="33" t="s">
        <v>30</v>
      </c>
      <c r="J153" s="88"/>
      <c r="K153" s="33"/>
      <c r="L153" s="26"/>
      <c r="M153" s="26"/>
      <c r="N153" s="26"/>
      <c r="O153" s="26"/>
      <c r="P153" s="169"/>
      <c r="Q153" s="184"/>
      <c r="R153" s="184"/>
      <c r="S153" s="185" t="str">
        <f t="shared" si="26"/>
        <v>0</v>
      </c>
      <c r="T153" s="185" t="str">
        <f t="shared" si="26"/>
        <v>0</v>
      </c>
      <c r="U153" s="185">
        <f t="shared" si="27"/>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customHeight="1" outlineLevel="1" x14ac:dyDescent="0.2">
      <c r="A154" s="169"/>
      <c r="B154" s="169"/>
      <c r="C154" s="26" t="s">
        <v>30</v>
      </c>
      <c r="D154" s="26" t="s">
        <v>30</v>
      </c>
      <c r="E154" s="26" t="s">
        <v>30</v>
      </c>
      <c r="F154" s="26" t="s">
        <v>30</v>
      </c>
      <c r="G154" s="161" t="str">
        <f t="shared" si="28"/>
        <v>--</v>
      </c>
      <c r="H154" s="27" t="s">
        <v>30</v>
      </c>
      <c r="I154" s="33" t="s">
        <v>30</v>
      </c>
      <c r="J154" s="88"/>
      <c r="K154" s="33"/>
      <c r="L154" s="26"/>
      <c r="M154" s="26"/>
      <c r="N154" s="26"/>
      <c r="O154" s="26"/>
      <c r="P154" s="169"/>
      <c r="Q154" s="184"/>
      <c r="R154" s="184"/>
      <c r="S154" s="185" t="str">
        <f t="shared" si="26"/>
        <v>0</v>
      </c>
      <c r="T154" s="185" t="str">
        <f t="shared" si="26"/>
        <v>0</v>
      </c>
      <c r="U154" s="185">
        <f t="shared" si="27"/>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customHeight="1" outlineLevel="1" x14ac:dyDescent="0.2">
      <c r="A155" s="169"/>
      <c r="B155" s="169"/>
      <c r="C155" s="26" t="s">
        <v>30</v>
      </c>
      <c r="D155" s="26" t="s">
        <v>30</v>
      </c>
      <c r="E155" s="26" t="s">
        <v>30</v>
      </c>
      <c r="F155" s="26" t="s">
        <v>30</v>
      </c>
      <c r="G155" s="161" t="str">
        <f t="shared" si="28"/>
        <v>--</v>
      </c>
      <c r="H155" s="27" t="s">
        <v>30</v>
      </c>
      <c r="I155" s="33" t="s">
        <v>30</v>
      </c>
      <c r="J155" s="88"/>
      <c r="K155" s="33"/>
      <c r="L155" s="26"/>
      <c r="M155" s="26"/>
      <c r="N155" s="26"/>
      <c r="O155" s="26"/>
      <c r="P155" s="169"/>
      <c r="Q155" s="184"/>
      <c r="R155" s="184"/>
      <c r="S155" s="185" t="str">
        <f t="shared" si="26"/>
        <v>0</v>
      </c>
      <c r="T155" s="185" t="str">
        <f t="shared" si="26"/>
        <v>0</v>
      </c>
      <c r="U155" s="185">
        <f t="shared" si="27"/>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customHeight="1" outlineLevel="1" x14ac:dyDescent="0.2">
      <c r="A156" s="169"/>
      <c r="B156" s="169"/>
      <c r="C156" s="26" t="s">
        <v>30</v>
      </c>
      <c r="D156" s="26" t="s">
        <v>30</v>
      </c>
      <c r="E156" s="26" t="s">
        <v>30</v>
      </c>
      <c r="F156" s="26" t="s">
        <v>30</v>
      </c>
      <c r="G156" s="161" t="str">
        <f t="shared" si="28"/>
        <v>--</v>
      </c>
      <c r="H156" s="27" t="s">
        <v>30</v>
      </c>
      <c r="I156" s="33" t="s">
        <v>30</v>
      </c>
      <c r="J156" s="88"/>
      <c r="K156" s="33"/>
      <c r="L156" s="26"/>
      <c r="M156" s="26"/>
      <c r="N156" s="26"/>
      <c r="O156" s="26"/>
      <c r="P156" s="169"/>
      <c r="Q156" s="184"/>
      <c r="R156" s="184"/>
      <c r="S156" s="185" t="str">
        <f t="shared" si="26"/>
        <v>0</v>
      </c>
      <c r="T156" s="185" t="str">
        <f t="shared" si="26"/>
        <v>0</v>
      </c>
      <c r="U156" s="185">
        <f t="shared" si="27"/>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customHeight="1" outlineLevel="1" x14ac:dyDescent="0.2">
      <c r="A157" s="169"/>
      <c r="B157" s="169"/>
      <c r="C157" s="26" t="s">
        <v>30</v>
      </c>
      <c r="D157" s="26" t="s">
        <v>30</v>
      </c>
      <c r="E157" s="26" t="s">
        <v>30</v>
      </c>
      <c r="F157" s="26" t="s">
        <v>30</v>
      </c>
      <c r="G157" s="161" t="str">
        <f t="shared" si="28"/>
        <v>--</v>
      </c>
      <c r="H157" s="27" t="s">
        <v>30</v>
      </c>
      <c r="I157" s="33" t="s">
        <v>30</v>
      </c>
      <c r="J157" s="87"/>
      <c r="K157" s="33"/>
      <c r="L157" s="26"/>
      <c r="M157" s="26"/>
      <c r="N157" s="26"/>
      <c r="O157" s="26"/>
      <c r="P157" s="169"/>
      <c r="Q157" s="184"/>
      <c r="R157" s="184"/>
      <c r="S157" s="185" t="str">
        <f t="shared" si="26"/>
        <v>0</v>
      </c>
      <c r="T157" s="185" t="str">
        <f t="shared" si="26"/>
        <v>0</v>
      </c>
      <c r="U157" s="185">
        <f t="shared" si="27"/>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customHeight="1" outlineLevel="1" x14ac:dyDescent="0.2">
      <c r="A158" s="169"/>
      <c r="B158" s="169"/>
      <c r="C158" s="26" t="s">
        <v>30</v>
      </c>
      <c r="D158" s="26" t="s">
        <v>30</v>
      </c>
      <c r="E158" s="26" t="s">
        <v>30</v>
      </c>
      <c r="F158" s="26" t="s">
        <v>30</v>
      </c>
      <c r="G158" s="161" t="str">
        <f t="shared" si="28"/>
        <v>--</v>
      </c>
      <c r="H158" s="27" t="s">
        <v>30</v>
      </c>
      <c r="I158" s="33" t="s">
        <v>30</v>
      </c>
      <c r="J158" s="87"/>
      <c r="K158" s="33"/>
      <c r="L158" s="26"/>
      <c r="M158" s="26"/>
      <c r="N158" s="26"/>
      <c r="O158" s="28"/>
      <c r="P158" s="169"/>
      <c r="Q158" s="184"/>
      <c r="R158" s="184"/>
      <c r="S158" s="185" t="str">
        <f t="shared" si="26"/>
        <v>0</v>
      </c>
      <c r="T158" s="185" t="str">
        <f t="shared" si="26"/>
        <v>0</v>
      </c>
      <c r="U158" s="185">
        <f t="shared" si="27"/>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customHeight="1" outlineLevel="1" x14ac:dyDescent="0.2">
      <c r="A159" s="169"/>
      <c r="B159" s="169"/>
      <c r="C159" s="26" t="s">
        <v>30</v>
      </c>
      <c r="D159" s="26" t="s">
        <v>30</v>
      </c>
      <c r="E159" s="26" t="s">
        <v>30</v>
      </c>
      <c r="F159" s="26" t="s">
        <v>30</v>
      </c>
      <c r="G159" s="161" t="str">
        <f t="shared" si="28"/>
        <v>--</v>
      </c>
      <c r="H159" s="27" t="s">
        <v>30</v>
      </c>
      <c r="I159" s="33" t="s">
        <v>30</v>
      </c>
      <c r="J159" s="87"/>
      <c r="K159" s="33"/>
      <c r="L159" s="26"/>
      <c r="M159" s="26"/>
      <c r="N159" s="26"/>
      <c r="O159" s="29"/>
      <c r="P159" s="169"/>
      <c r="Q159" s="184"/>
      <c r="R159" s="184"/>
      <c r="S159" s="185" t="str">
        <f t="shared" si="26"/>
        <v>0</v>
      </c>
      <c r="T159" s="185" t="str">
        <f t="shared" si="26"/>
        <v>0</v>
      </c>
      <c r="U159" s="185">
        <f t="shared" si="27"/>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t="s">
        <v>1465</v>
      </c>
      <c r="G162" s="226"/>
      <c r="H162" s="226"/>
      <c r="I162" s="50" t="s">
        <v>11</v>
      </c>
      <c r="J162" s="227" t="s">
        <v>1458</v>
      </c>
      <c r="K162" s="227"/>
      <c r="L162" s="39"/>
      <c r="M162" s="162" t="s">
        <v>676</v>
      </c>
      <c r="N162" s="163" t="str">
        <f>V162</f>
        <v>Basso</v>
      </c>
      <c r="O162" s="39"/>
      <c r="P162" s="168"/>
      <c r="Q162" s="184" t="s">
        <v>12</v>
      </c>
      <c r="R162" s="184" t="s">
        <v>12</v>
      </c>
      <c r="S162" s="185">
        <f>IF(Q162="Basso",1.8,IF(Q162="Medio",2.5,IF(Q162="Medio-Alto",3.8,IF(Q162="Alto",5,"0"))))</f>
        <v>1.8</v>
      </c>
      <c r="T162" s="185">
        <f>IF(R162="Basso",1.8,IF(R162="Medio",2.5,IF(R162="Medio-Alto",3.8,IF(R162="Alto",5,"0"))))</f>
        <v>1.8</v>
      </c>
      <c r="U162" s="185">
        <f>IF(MAX(U166:U180)&gt;(T162*S162),MAX(U166:U180),T162*S162)</f>
        <v>3.24</v>
      </c>
      <c r="V162" s="186" t="str">
        <f>IF(U162=0,"--",IF(U162&lt;='db fasce di rischio'!$B$4,'db fasce di rischio'!$A$2,IF(U162&lt;='db fasce di rischio'!$D$4,'db fasce di rischio'!$C$2,IF(U162&lt;='db fasce di rischio'!$F$4,'db fasce di rischio'!$E$2,IF(U162&lt;='db fasce di rischio'!$H$4,'db fasce di rischio'!$G$2,"")))))</f>
        <v>Basso</v>
      </c>
      <c r="W162" s="30"/>
      <c r="X162" s="30"/>
    </row>
    <row r="163" spans="1:24" ht="59.45" customHeight="1" x14ac:dyDescent="0.2">
      <c r="A163" s="168"/>
      <c r="B163" s="168"/>
      <c r="C163" s="224"/>
      <c r="D163" s="225"/>
      <c r="E163" s="225"/>
      <c r="F163" s="172"/>
      <c r="G163" s="172"/>
      <c r="H163" s="172"/>
      <c r="I163" s="172"/>
      <c r="J163" s="172"/>
      <c r="K163" s="172"/>
      <c r="L163" s="173"/>
      <c r="M163" s="229" t="s">
        <v>1481</v>
      </c>
      <c r="N163" s="228"/>
      <c r="O163" s="228"/>
      <c r="P163" s="168"/>
      <c r="Q163" s="30"/>
      <c r="R163" s="30"/>
      <c r="S163" s="30"/>
      <c r="T163" s="30"/>
      <c r="U163" s="30"/>
      <c r="V163" s="30"/>
      <c r="W163" s="30"/>
      <c r="X163" s="30"/>
    </row>
    <row r="164" spans="1:24" ht="31.5"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customHeight="1" outlineLevel="1" x14ac:dyDescent="0.2">
      <c r="A165" s="169"/>
      <c r="B165" s="169"/>
      <c r="C165" s="24" t="s">
        <v>915</v>
      </c>
      <c r="D165" s="24" t="s">
        <v>916</v>
      </c>
      <c r="E165" s="24" t="s">
        <v>981</v>
      </c>
      <c r="F165" s="24" t="s">
        <v>980</v>
      </c>
      <c r="G165" s="187"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customHeight="1" outlineLevel="1" x14ac:dyDescent="0.2">
      <c r="A166" s="169"/>
      <c r="B166" s="169"/>
      <c r="C166" s="26" t="s">
        <v>30</v>
      </c>
      <c r="D166" s="26" t="s">
        <v>30</v>
      </c>
      <c r="E166" s="26" t="s">
        <v>269</v>
      </c>
      <c r="F166" s="26" t="s">
        <v>1479</v>
      </c>
      <c r="G166" s="161" t="str">
        <f>V166</f>
        <v>Basso</v>
      </c>
      <c r="H166" s="27" t="s">
        <v>903</v>
      </c>
      <c r="I166" s="33" t="s">
        <v>303</v>
      </c>
      <c r="J166" s="87" t="s">
        <v>1386</v>
      </c>
      <c r="K166" s="33" t="s">
        <v>37</v>
      </c>
      <c r="L166" s="26" t="s">
        <v>1384</v>
      </c>
      <c r="M166" s="206">
        <v>1</v>
      </c>
      <c r="N166" s="26" t="s">
        <v>1385</v>
      </c>
      <c r="O166" s="26" t="s">
        <v>1383</v>
      </c>
      <c r="P166" s="169"/>
      <c r="Q166" s="184" t="s">
        <v>12</v>
      </c>
      <c r="R166" s="184" t="s">
        <v>12</v>
      </c>
      <c r="S166" s="185">
        <f>IF(Q166="Basso",1.8,IF(Q166="Medio",2.5,IF(Q166="Medio-Alto",3.8,IF(Q166="Alto",5,"0"))))</f>
        <v>1.8</v>
      </c>
      <c r="T166" s="185">
        <f>IF(R166="Basso",1.8,IF(R166="Medio",2.5,IF(R166="Medio-Alto",3.8,IF(R166="Alto",5,"0"))))</f>
        <v>1.8</v>
      </c>
      <c r="U166" s="185">
        <f>(T166*S166)</f>
        <v>3.24</v>
      </c>
      <c r="V166" s="186" t="str">
        <f>IF(U166=0,"--",IF(U166&lt;='db fasce di rischio'!$B$4,'db fasce di rischio'!$A$2,IF(U166&lt;='db fasce di rischio'!$D$4,'db fasce di rischio'!$C$2,IF(U166&lt;='db fasce di rischio'!$F$4,'db fasce di rischio'!$E$2,IF(U166&lt;='db fasce di rischio'!$H$4,'db fasce di rischio'!$G$2,"")))))</f>
        <v>Basso</v>
      </c>
      <c r="W166" s="30"/>
      <c r="X166" s="30"/>
    </row>
    <row r="167" spans="1:24" ht="21" customHeight="1" outlineLevel="1" x14ac:dyDescent="0.2">
      <c r="A167" s="169"/>
      <c r="B167" s="169"/>
      <c r="C167" s="26" t="s">
        <v>30</v>
      </c>
      <c r="D167" s="26" t="s">
        <v>30</v>
      </c>
      <c r="E167" s="26" t="s">
        <v>270</v>
      </c>
      <c r="F167" s="26" t="s">
        <v>1478</v>
      </c>
      <c r="G167" s="161" t="str">
        <f t="shared" ref="G167:G169" si="29">V167</f>
        <v>Basso</v>
      </c>
      <c r="H167" s="27" t="s">
        <v>903</v>
      </c>
      <c r="I167" s="33" t="s">
        <v>293</v>
      </c>
      <c r="J167" s="87" t="s">
        <v>1386</v>
      </c>
      <c r="K167" s="33" t="s">
        <v>31</v>
      </c>
      <c r="L167" s="26" t="s">
        <v>1384</v>
      </c>
      <c r="M167" s="206">
        <v>1</v>
      </c>
      <c r="N167" s="26" t="s">
        <v>1385</v>
      </c>
      <c r="O167" s="26" t="s">
        <v>1383</v>
      </c>
      <c r="P167" s="169"/>
      <c r="Q167" s="184" t="s">
        <v>12</v>
      </c>
      <c r="R167" s="184" t="s">
        <v>12</v>
      </c>
      <c r="S167" s="185">
        <f t="shared" ref="S167:T180" si="30">IF(Q167="Basso",1.8,IF(Q167="Medio",2.5,IF(Q167="Medio-Alto",3.8,IF(Q167="Alto",5,"0"))))</f>
        <v>1.8</v>
      </c>
      <c r="T167" s="185">
        <f t="shared" si="30"/>
        <v>1.8</v>
      </c>
      <c r="U167" s="185">
        <f>(T167*S167)</f>
        <v>3.24</v>
      </c>
      <c r="V167" s="186" t="str">
        <f>IF(U167=0,"--",IF(U167&lt;='db fasce di rischio'!$B$4,'db fasce di rischio'!$A$2,IF(U167&lt;='db fasce di rischio'!$D$4,'db fasce di rischio'!$C$2,IF(U167&lt;='db fasce di rischio'!$F$4,'db fasce di rischio'!$E$2,IF(U167&lt;='db fasce di rischio'!$H$4,'db fasce di rischio'!$G$2,"")))))</f>
        <v>Basso</v>
      </c>
      <c r="W167" s="30"/>
      <c r="X167" s="30"/>
    </row>
    <row r="168" spans="1:24" ht="21" customHeight="1" outlineLevel="1" x14ac:dyDescent="0.2">
      <c r="A168" s="169"/>
      <c r="B168" s="169"/>
      <c r="C168" s="26" t="s">
        <v>30</v>
      </c>
      <c r="D168" s="26" t="s">
        <v>30</v>
      </c>
      <c r="E168" s="26" t="s">
        <v>272</v>
      </c>
      <c r="F168" s="26" t="s">
        <v>667</v>
      </c>
      <c r="G168" s="161" t="str">
        <f t="shared" si="29"/>
        <v>Basso</v>
      </c>
      <c r="H168" s="27" t="s">
        <v>903</v>
      </c>
      <c r="I168" s="33" t="s">
        <v>303</v>
      </c>
      <c r="J168" s="87" t="s">
        <v>1386</v>
      </c>
      <c r="K168" s="33" t="s">
        <v>37</v>
      </c>
      <c r="L168" s="26" t="s">
        <v>1384</v>
      </c>
      <c r="M168" s="206">
        <v>1</v>
      </c>
      <c r="N168" s="26" t="s">
        <v>1385</v>
      </c>
      <c r="O168" s="26" t="s">
        <v>1383</v>
      </c>
      <c r="P168" s="169"/>
      <c r="Q168" s="184" t="s">
        <v>12</v>
      </c>
      <c r="R168" s="184" t="s">
        <v>12</v>
      </c>
      <c r="S168" s="185">
        <f t="shared" si="30"/>
        <v>1.8</v>
      </c>
      <c r="T168" s="185">
        <f t="shared" si="30"/>
        <v>1.8</v>
      </c>
      <c r="U168" s="185">
        <f t="shared" ref="U168:U180" si="31">(T168*S168)</f>
        <v>3.24</v>
      </c>
      <c r="V168" s="186" t="str">
        <f>IF(U168=0,"--",IF(U168&lt;='db fasce di rischio'!$B$4,'db fasce di rischio'!$A$2,IF(U168&lt;='db fasce di rischio'!$D$4,'db fasce di rischio'!$C$2,IF(U168&lt;='db fasce di rischio'!$F$4,'db fasce di rischio'!$E$2,IF(U168&lt;='db fasce di rischio'!$H$4,'db fasce di rischio'!$G$2,"")))))</f>
        <v>Basso</v>
      </c>
      <c r="W168" s="30"/>
      <c r="X168" s="30"/>
    </row>
    <row r="169" spans="1:24" ht="21" customHeight="1" outlineLevel="1" x14ac:dyDescent="0.2">
      <c r="A169" s="169"/>
      <c r="B169" s="169"/>
      <c r="C169" s="26" t="s">
        <v>30</v>
      </c>
      <c r="D169" s="26" t="s">
        <v>30</v>
      </c>
      <c r="E169" s="26" t="s">
        <v>274</v>
      </c>
      <c r="F169" s="26" t="s">
        <v>1478</v>
      </c>
      <c r="G169" s="161" t="str">
        <f t="shared" si="29"/>
        <v>Basso</v>
      </c>
      <c r="H169" s="27" t="s">
        <v>903</v>
      </c>
      <c r="I169" s="33" t="s">
        <v>293</v>
      </c>
      <c r="J169" s="87" t="s">
        <v>1386</v>
      </c>
      <c r="K169" s="33" t="s">
        <v>31</v>
      </c>
      <c r="L169" s="26" t="s">
        <v>1384</v>
      </c>
      <c r="M169" s="206">
        <v>1</v>
      </c>
      <c r="N169" s="26" t="s">
        <v>1385</v>
      </c>
      <c r="O169" s="26" t="s">
        <v>1383</v>
      </c>
      <c r="P169" s="169"/>
      <c r="Q169" s="184" t="s">
        <v>12</v>
      </c>
      <c r="R169" s="184" t="s">
        <v>12</v>
      </c>
      <c r="S169" s="185">
        <f t="shared" si="30"/>
        <v>1.8</v>
      </c>
      <c r="T169" s="185">
        <f t="shared" si="30"/>
        <v>1.8</v>
      </c>
      <c r="U169" s="185">
        <f t="shared" si="31"/>
        <v>3.24</v>
      </c>
      <c r="V169" s="186" t="str">
        <f>IF(U169=0,"--",IF(U169&lt;='db fasce di rischio'!$B$4,'db fasce di rischio'!$A$2,IF(U169&lt;='db fasce di rischio'!$D$4,'db fasce di rischio'!$C$2,IF(U169&lt;='db fasce di rischio'!$F$4,'db fasce di rischio'!$E$2,IF(U169&lt;='db fasce di rischio'!$H$4,'db fasce di rischio'!$G$2,"")))))</f>
        <v>Basso</v>
      </c>
      <c r="W169" s="30"/>
      <c r="X169" s="30"/>
    </row>
    <row r="170" spans="1:24" ht="21" customHeight="1" outlineLevel="1" x14ac:dyDescent="0.2">
      <c r="A170" s="169"/>
      <c r="B170" s="169"/>
      <c r="C170" s="26" t="s">
        <v>30</v>
      </c>
      <c r="D170" s="26" t="s">
        <v>30</v>
      </c>
      <c r="E170" s="26" t="s">
        <v>30</v>
      </c>
      <c r="F170" s="26" t="s">
        <v>30</v>
      </c>
      <c r="G170" s="161" t="str">
        <f t="shared" ref="G170:G180" si="32">V170</f>
        <v>--</v>
      </c>
      <c r="H170" s="27" t="s">
        <v>30</v>
      </c>
      <c r="I170" s="33" t="s">
        <v>30</v>
      </c>
      <c r="J170" s="87"/>
      <c r="K170" s="33"/>
      <c r="L170" s="26"/>
      <c r="M170" s="26"/>
      <c r="N170" s="26"/>
      <c r="O170" s="26"/>
      <c r="P170" s="169"/>
      <c r="Q170" s="184"/>
      <c r="R170" s="184"/>
      <c r="S170" s="185" t="str">
        <f t="shared" si="30"/>
        <v>0</v>
      </c>
      <c r="T170" s="185" t="str">
        <f t="shared" si="30"/>
        <v>0</v>
      </c>
      <c r="U170" s="185">
        <f t="shared" si="31"/>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customHeight="1" outlineLevel="1" x14ac:dyDescent="0.2">
      <c r="A171" s="169"/>
      <c r="B171" s="169"/>
      <c r="C171" s="26" t="s">
        <v>30</v>
      </c>
      <c r="D171" s="26" t="s">
        <v>30</v>
      </c>
      <c r="E171" s="26" t="s">
        <v>30</v>
      </c>
      <c r="F171" s="26" t="s">
        <v>30</v>
      </c>
      <c r="G171" s="161" t="str">
        <f t="shared" si="32"/>
        <v>--</v>
      </c>
      <c r="H171" s="27" t="s">
        <v>30</v>
      </c>
      <c r="I171" s="33" t="s">
        <v>30</v>
      </c>
      <c r="J171" s="87"/>
      <c r="K171" s="33"/>
      <c r="L171" s="26"/>
      <c r="M171" s="26"/>
      <c r="N171" s="26"/>
      <c r="O171" s="26"/>
      <c r="P171" s="169"/>
      <c r="Q171" s="184"/>
      <c r="R171" s="184"/>
      <c r="S171" s="185" t="str">
        <f t="shared" si="30"/>
        <v>0</v>
      </c>
      <c r="T171" s="185" t="str">
        <f t="shared" si="30"/>
        <v>0</v>
      </c>
      <c r="U171" s="185">
        <f t="shared" si="31"/>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customHeight="1" outlineLevel="1" x14ac:dyDescent="0.2">
      <c r="A172" s="169"/>
      <c r="B172" s="169"/>
      <c r="C172" s="26" t="s">
        <v>30</v>
      </c>
      <c r="D172" s="26" t="s">
        <v>30</v>
      </c>
      <c r="E172" s="26" t="s">
        <v>30</v>
      </c>
      <c r="F172" s="26" t="s">
        <v>30</v>
      </c>
      <c r="G172" s="161" t="str">
        <f t="shared" si="32"/>
        <v>--</v>
      </c>
      <c r="H172" s="27" t="s">
        <v>30</v>
      </c>
      <c r="I172" s="33" t="s">
        <v>30</v>
      </c>
      <c r="J172" s="87"/>
      <c r="K172" s="33"/>
      <c r="L172" s="26"/>
      <c r="M172" s="26"/>
      <c r="N172" s="26"/>
      <c r="O172" s="26"/>
      <c r="P172" s="169"/>
      <c r="Q172" s="184"/>
      <c r="R172" s="184"/>
      <c r="S172" s="185" t="str">
        <f t="shared" si="30"/>
        <v>0</v>
      </c>
      <c r="T172" s="185" t="str">
        <f t="shared" si="30"/>
        <v>0</v>
      </c>
      <c r="U172" s="185">
        <f t="shared" si="31"/>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customHeight="1" outlineLevel="1" x14ac:dyDescent="0.2">
      <c r="A173" s="169"/>
      <c r="B173" s="169"/>
      <c r="C173" s="26" t="s">
        <v>30</v>
      </c>
      <c r="D173" s="26" t="s">
        <v>30</v>
      </c>
      <c r="E173" s="26" t="s">
        <v>30</v>
      </c>
      <c r="F173" s="26" t="s">
        <v>30</v>
      </c>
      <c r="G173" s="161" t="str">
        <f t="shared" si="32"/>
        <v>--</v>
      </c>
      <c r="H173" s="27" t="s">
        <v>30</v>
      </c>
      <c r="I173" s="33" t="s">
        <v>30</v>
      </c>
      <c r="J173" s="87"/>
      <c r="K173" s="33"/>
      <c r="L173" s="26"/>
      <c r="M173" s="26"/>
      <c r="N173" s="26"/>
      <c r="O173" s="26"/>
      <c r="P173" s="169"/>
      <c r="Q173" s="184"/>
      <c r="R173" s="184"/>
      <c r="S173" s="185" t="str">
        <f t="shared" si="30"/>
        <v>0</v>
      </c>
      <c r="T173" s="185" t="str">
        <f t="shared" si="30"/>
        <v>0</v>
      </c>
      <c r="U173" s="185">
        <f t="shared" si="31"/>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customHeight="1" outlineLevel="1" x14ac:dyDescent="0.2">
      <c r="A174" s="169"/>
      <c r="B174" s="169"/>
      <c r="C174" s="26" t="s">
        <v>30</v>
      </c>
      <c r="D174" s="26" t="s">
        <v>30</v>
      </c>
      <c r="E174" s="26" t="s">
        <v>30</v>
      </c>
      <c r="F174" s="26" t="s">
        <v>30</v>
      </c>
      <c r="G174" s="161" t="str">
        <f t="shared" si="32"/>
        <v>--</v>
      </c>
      <c r="H174" s="27" t="s">
        <v>30</v>
      </c>
      <c r="I174" s="33" t="s">
        <v>30</v>
      </c>
      <c r="J174" s="88"/>
      <c r="K174" s="33"/>
      <c r="L174" s="26"/>
      <c r="M174" s="26"/>
      <c r="N174" s="26"/>
      <c r="O174" s="26"/>
      <c r="P174" s="169"/>
      <c r="Q174" s="184"/>
      <c r="R174" s="184"/>
      <c r="S174" s="185" t="str">
        <f t="shared" si="30"/>
        <v>0</v>
      </c>
      <c r="T174" s="185" t="str">
        <f t="shared" si="30"/>
        <v>0</v>
      </c>
      <c r="U174" s="185">
        <f t="shared" si="31"/>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customHeight="1" outlineLevel="1" x14ac:dyDescent="0.2">
      <c r="A175" s="169"/>
      <c r="B175" s="169"/>
      <c r="C175" s="26" t="s">
        <v>30</v>
      </c>
      <c r="D175" s="26" t="s">
        <v>30</v>
      </c>
      <c r="E175" s="26" t="s">
        <v>30</v>
      </c>
      <c r="F175" s="26" t="s">
        <v>30</v>
      </c>
      <c r="G175" s="161" t="str">
        <f t="shared" si="32"/>
        <v>--</v>
      </c>
      <c r="H175" s="27" t="s">
        <v>30</v>
      </c>
      <c r="I175" s="33" t="s">
        <v>30</v>
      </c>
      <c r="J175" s="88"/>
      <c r="K175" s="33"/>
      <c r="L175" s="26"/>
      <c r="M175" s="26"/>
      <c r="N175" s="26"/>
      <c r="O175" s="26"/>
      <c r="P175" s="169"/>
      <c r="Q175" s="184"/>
      <c r="R175" s="184"/>
      <c r="S175" s="185" t="str">
        <f t="shared" si="30"/>
        <v>0</v>
      </c>
      <c r="T175" s="185" t="str">
        <f t="shared" si="30"/>
        <v>0</v>
      </c>
      <c r="U175" s="185">
        <f t="shared" si="31"/>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customHeight="1" outlineLevel="1" x14ac:dyDescent="0.2">
      <c r="A176" s="169"/>
      <c r="B176" s="169"/>
      <c r="C176" s="26" t="s">
        <v>30</v>
      </c>
      <c r="D176" s="26" t="s">
        <v>30</v>
      </c>
      <c r="E176" s="26" t="s">
        <v>30</v>
      </c>
      <c r="F176" s="26" t="s">
        <v>30</v>
      </c>
      <c r="G176" s="161" t="str">
        <f t="shared" si="32"/>
        <v>--</v>
      </c>
      <c r="H176" s="27" t="s">
        <v>30</v>
      </c>
      <c r="I176" s="33" t="s">
        <v>30</v>
      </c>
      <c r="J176" s="88"/>
      <c r="K176" s="33"/>
      <c r="L176" s="26"/>
      <c r="M176" s="26"/>
      <c r="N176" s="26"/>
      <c r="O176" s="26"/>
      <c r="P176" s="169"/>
      <c r="Q176" s="184"/>
      <c r="R176" s="184"/>
      <c r="S176" s="185" t="str">
        <f t="shared" si="30"/>
        <v>0</v>
      </c>
      <c r="T176" s="185" t="str">
        <f t="shared" si="30"/>
        <v>0</v>
      </c>
      <c r="U176" s="185">
        <f t="shared" si="31"/>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customHeight="1" outlineLevel="1" x14ac:dyDescent="0.2">
      <c r="A177" s="169"/>
      <c r="B177" s="169"/>
      <c r="C177" s="26" t="s">
        <v>30</v>
      </c>
      <c r="D177" s="26" t="s">
        <v>30</v>
      </c>
      <c r="E177" s="26" t="s">
        <v>30</v>
      </c>
      <c r="F177" s="26" t="s">
        <v>30</v>
      </c>
      <c r="G177" s="161" t="str">
        <f t="shared" si="32"/>
        <v>--</v>
      </c>
      <c r="H177" s="27" t="s">
        <v>30</v>
      </c>
      <c r="I177" s="33" t="s">
        <v>30</v>
      </c>
      <c r="J177" s="88"/>
      <c r="K177" s="33"/>
      <c r="L177" s="26"/>
      <c r="M177" s="26"/>
      <c r="N177" s="26"/>
      <c r="O177" s="26"/>
      <c r="P177" s="169"/>
      <c r="Q177" s="184"/>
      <c r="R177" s="184"/>
      <c r="S177" s="185" t="str">
        <f t="shared" si="30"/>
        <v>0</v>
      </c>
      <c r="T177" s="185" t="str">
        <f t="shared" si="30"/>
        <v>0</v>
      </c>
      <c r="U177" s="185">
        <f t="shared" si="31"/>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customHeight="1" outlineLevel="1" x14ac:dyDescent="0.2">
      <c r="A178" s="169"/>
      <c r="B178" s="169"/>
      <c r="C178" s="26" t="s">
        <v>30</v>
      </c>
      <c r="D178" s="26" t="s">
        <v>30</v>
      </c>
      <c r="E178" s="26" t="s">
        <v>30</v>
      </c>
      <c r="F178" s="26" t="s">
        <v>30</v>
      </c>
      <c r="G178" s="161" t="str">
        <f t="shared" si="32"/>
        <v>--</v>
      </c>
      <c r="H178" s="27" t="s">
        <v>30</v>
      </c>
      <c r="I178" s="33" t="s">
        <v>30</v>
      </c>
      <c r="J178" s="87"/>
      <c r="K178" s="33"/>
      <c r="L178" s="26"/>
      <c r="M178" s="26"/>
      <c r="N178" s="26"/>
      <c r="O178" s="26"/>
      <c r="P178" s="169"/>
      <c r="Q178" s="184"/>
      <c r="R178" s="184"/>
      <c r="S178" s="185" t="str">
        <f t="shared" si="30"/>
        <v>0</v>
      </c>
      <c r="T178" s="185" t="str">
        <f t="shared" si="30"/>
        <v>0</v>
      </c>
      <c r="U178" s="185">
        <f t="shared" si="31"/>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customHeight="1" outlineLevel="1" x14ac:dyDescent="0.2">
      <c r="A179" s="169"/>
      <c r="B179" s="169"/>
      <c r="C179" s="26" t="s">
        <v>30</v>
      </c>
      <c r="D179" s="26" t="s">
        <v>30</v>
      </c>
      <c r="E179" s="26" t="s">
        <v>30</v>
      </c>
      <c r="F179" s="26" t="s">
        <v>30</v>
      </c>
      <c r="G179" s="161" t="str">
        <f t="shared" si="32"/>
        <v>--</v>
      </c>
      <c r="H179" s="27" t="s">
        <v>30</v>
      </c>
      <c r="I179" s="33" t="s">
        <v>30</v>
      </c>
      <c r="J179" s="87"/>
      <c r="K179" s="33"/>
      <c r="L179" s="26"/>
      <c r="M179" s="26"/>
      <c r="N179" s="26"/>
      <c r="O179" s="28"/>
      <c r="P179" s="169"/>
      <c r="Q179" s="184"/>
      <c r="R179" s="184"/>
      <c r="S179" s="185" t="str">
        <f t="shared" si="30"/>
        <v>0</v>
      </c>
      <c r="T179" s="185" t="str">
        <f t="shared" si="30"/>
        <v>0</v>
      </c>
      <c r="U179" s="185">
        <f t="shared" si="31"/>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customHeight="1" outlineLevel="1" x14ac:dyDescent="0.2">
      <c r="A180" s="169"/>
      <c r="B180" s="169"/>
      <c r="C180" s="26" t="s">
        <v>30</v>
      </c>
      <c r="D180" s="26" t="s">
        <v>30</v>
      </c>
      <c r="E180" s="26" t="s">
        <v>30</v>
      </c>
      <c r="F180" s="26" t="s">
        <v>30</v>
      </c>
      <c r="G180" s="161" t="str">
        <f t="shared" si="32"/>
        <v>--</v>
      </c>
      <c r="H180" s="27" t="s">
        <v>30</v>
      </c>
      <c r="I180" s="33" t="s">
        <v>30</v>
      </c>
      <c r="J180" s="87"/>
      <c r="K180" s="33"/>
      <c r="L180" s="26"/>
      <c r="M180" s="26"/>
      <c r="N180" s="26"/>
      <c r="O180" s="29"/>
      <c r="P180" s="169"/>
      <c r="Q180" s="184"/>
      <c r="R180" s="184"/>
      <c r="S180" s="185" t="str">
        <f t="shared" si="30"/>
        <v>0</v>
      </c>
      <c r="T180" s="185" t="str">
        <f t="shared" si="30"/>
        <v>0</v>
      </c>
      <c r="U180" s="185">
        <f t="shared" si="31"/>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t="s">
        <v>1466</v>
      </c>
      <c r="G183" s="226"/>
      <c r="H183" s="226"/>
      <c r="I183" s="50" t="s">
        <v>11</v>
      </c>
      <c r="J183" s="227" t="s">
        <v>1458</v>
      </c>
      <c r="K183" s="227"/>
      <c r="L183" s="39"/>
      <c r="M183" s="162" t="s">
        <v>676</v>
      </c>
      <c r="N183" s="163" t="str">
        <f>V183</f>
        <v>Basso</v>
      </c>
      <c r="O183" s="39"/>
      <c r="P183" s="168"/>
      <c r="Q183" s="184" t="s">
        <v>12</v>
      </c>
      <c r="R183" s="184" t="s">
        <v>12</v>
      </c>
      <c r="S183" s="185">
        <f>IF(Q183="Basso",1.8,IF(Q183="Medio",2.5,IF(Q183="Medio-Alto",3.8,IF(Q183="Alto",5,"0"))))</f>
        <v>1.8</v>
      </c>
      <c r="T183" s="185">
        <f>IF(R183="Basso",1.8,IF(R183="Medio",2.5,IF(R183="Medio-Alto",3.8,IF(R183="Alto",5,"0"))))</f>
        <v>1.8</v>
      </c>
      <c r="U183" s="185">
        <f>IF(MAX(U187:U201)&gt;(T183*S183),MAX(U187:U201),T183*S183)</f>
        <v>3.24</v>
      </c>
      <c r="V183" s="186" t="str">
        <f>IF(U183=0,"--",IF(U183&lt;='db fasce di rischio'!$B$4,'db fasce di rischio'!$A$2,IF(U183&lt;='db fasce di rischio'!$D$4,'db fasce di rischio'!$C$2,IF(U183&lt;='db fasce di rischio'!$F$4,'db fasce di rischio'!$E$2,IF(U183&lt;='db fasce di rischio'!$H$4,'db fasce di rischio'!$G$2,"")))))</f>
        <v>Basso</v>
      </c>
      <c r="W183" s="30"/>
      <c r="X183" s="30"/>
    </row>
    <row r="184" spans="1:24" ht="59.45" customHeight="1" x14ac:dyDescent="0.2">
      <c r="A184" s="168"/>
      <c r="B184" s="168"/>
      <c r="C184" s="224"/>
      <c r="D184" s="225"/>
      <c r="E184" s="225"/>
      <c r="F184" s="172"/>
      <c r="G184" s="172"/>
      <c r="H184" s="172"/>
      <c r="I184" s="172"/>
      <c r="J184" s="172"/>
      <c r="K184" s="172"/>
      <c r="L184" s="173"/>
      <c r="M184" s="229" t="s">
        <v>1481</v>
      </c>
      <c r="N184" s="228"/>
      <c r="O184" s="228"/>
      <c r="P184" s="168"/>
      <c r="Q184" s="30"/>
      <c r="R184" s="30"/>
      <c r="S184" s="30"/>
      <c r="T184" s="30"/>
      <c r="U184" s="30"/>
      <c r="V184" s="30"/>
      <c r="W184" s="30"/>
      <c r="X184" s="30"/>
    </row>
    <row r="185" spans="1:24" ht="31.5"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customHeight="1" outlineLevel="1" x14ac:dyDescent="0.2">
      <c r="A186" s="169"/>
      <c r="B186" s="169"/>
      <c r="C186" s="24" t="s">
        <v>915</v>
      </c>
      <c r="D186" s="24" t="s">
        <v>916</v>
      </c>
      <c r="E186" s="24" t="s">
        <v>981</v>
      </c>
      <c r="F186" s="24" t="s">
        <v>980</v>
      </c>
      <c r="G186" s="187"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customHeight="1" outlineLevel="1" x14ac:dyDescent="0.2">
      <c r="A187" s="169"/>
      <c r="B187" s="169"/>
      <c r="C187" s="26" t="s">
        <v>30</v>
      </c>
      <c r="D187" s="26" t="s">
        <v>30</v>
      </c>
      <c r="E187" s="26" t="s">
        <v>269</v>
      </c>
      <c r="F187" s="26" t="s">
        <v>1479</v>
      </c>
      <c r="G187" s="161" t="str">
        <f>V187</f>
        <v>Basso</v>
      </c>
      <c r="H187" s="27" t="s">
        <v>903</v>
      </c>
      <c r="I187" s="33" t="s">
        <v>303</v>
      </c>
      <c r="J187" s="87" t="s">
        <v>1386</v>
      </c>
      <c r="K187" s="33" t="s">
        <v>37</v>
      </c>
      <c r="L187" s="26" t="s">
        <v>1384</v>
      </c>
      <c r="M187" s="206">
        <v>1</v>
      </c>
      <c r="N187" s="26" t="s">
        <v>1385</v>
      </c>
      <c r="O187" s="26" t="s">
        <v>1383</v>
      </c>
      <c r="P187" s="169"/>
      <c r="Q187" s="184" t="s">
        <v>12</v>
      </c>
      <c r="R187" s="184" t="s">
        <v>12</v>
      </c>
      <c r="S187" s="185">
        <f>IF(Q187="Basso",1.8,IF(Q187="Medio",2.5,IF(Q187="Medio-Alto",3.8,IF(Q187="Alto",5,"0"))))</f>
        <v>1.8</v>
      </c>
      <c r="T187" s="185">
        <f>IF(R187="Basso",1.8,IF(R187="Medio",2.5,IF(R187="Medio-Alto",3.8,IF(R187="Alto",5,"0"))))</f>
        <v>1.8</v>
      </c>
      <c r="U187" s="185">
        <f>(T187*S187)</f>
        <v>3.24</v>
      </c>
      <c r="V187" s="186" t="str">
        <f>IF(U187=0,"--",IF(U187&lt;='db fasce di rischio'!$B$4,'db fasce di rischio'!$A$2,IF(U187&lt;='db fasce di rischio'!$D$4,'db fasce di rischio'!$C$2,IF(U187&lt;='db fasce di rischio'!$F$4,'db fasce di rischio'!$E$2,IF(U187&lt;='db fasce di rischio'!$H$4,'db fasce di rischio'!$G$2,"")))))</f>
        <v>Basso</v>
      </c>
      <c r="W187" s="30"/>
      <c r="X187" s="30"/>
    </row>
    <row r="188" spans="1:24" ht="21" customHeight="1" outlineLevel="1" x14ac:dyDescent="0.2">
      <c r="A188" s="169"/>
      <c r="B188" s="169"/>
      <c r="C188" s="26" t="s">
        <v>30</v>
      </c>
      <c r="D188" s="26" t="s">
        <v>30</v>
      </c>
      <c r="E188" s="26" t="s">
        <v>270</v>
      </c>
      <c r="F188" s="26" t="s">
        <v>1478</v>
      </c>
      <c r="G188" s="161" t="str">
        <f t="shared" ref="G188:G190" si="33">V188</f>
        <v>Basso</v>
      </c>
      <c r="H188" s="27" t="s">
        <v>903</v>
      </c>
      <c r="I188" s="33" t="s">
        <v>293</v>
      </c>
      <c r="J188" s="87" t="s">
        <v>1386</v>
      </c>
      <c r="K188" s="33" t="s">
        <v>31</v>
      </c>
      <c r="L188" s="26" t="s">
        <v>1384</v>
      </c>
      <c r="M188" s="206">
        <v>1</v>
      </c>
      <c r="N188" s="26" t="s">
        <v>1385</v>
      </c>
      <c r="O188" s="26" t="s">
        <v>1383</v>
      </c>
      <c r="P188" s="169"/>
      <c r="Q188" s="184" t="s">
        <v>12</v>
      </c>
      <c r="R188" s="184" t="s">
        <v>12</v>
      </c>
      <c r="S188" s="185">
        <f t="shared" ref="S188:T201" si="34">IF(Q188="Basso",1.8,IF(Q188="Medio",2.5,IF(Q188="Medio-Alto",3.8,IF(Q188="Alto",5,"0"))))</f>
        <v>1.8</v>
      </c>
      <c r="T188" s="185">
        <f t="shared" si="34"/>
        <v>1.8</v>
      </c>
      <c r="U188" s="185">
        <f>(T188*S188)</f>
        <v>3.24</v>
      </c>
      <c r="V188" s="186" t="str">
        <f>IF(U188=0,"--",IF(U188&lt;='db fasce di rischio'!$B$4,'db fasce di rischio'!$A$2,IF(U188&lt;='db fasce di rischio'!$D$4,'db fasce di rischio'!$C$2,IF(U188&lt;='db fasce di rischio'!$F$4,'db fasce di rischio'!$E$2,IF(U188&lt;='db fasce di rischio'!$H$4,'db fasce di rischio'!$G$2,"")))))</f>
        <v>Basso</v>
      </c>
      <c r="W188" s="30"/>
      <c r="X188" s="30"/>
    </row>
    <row r="189" spans="1:24" ht="21" customHeight="1" outlineLevel="1" x14ac:dyDescent="0.2">
      <c r="A189" s="169"/>
      <c r="B189" s="169"/>
      <c r="C189" s="26" t="s">
        <v>30</v>
      </c>
      <c r="D189" s="26" t="s">
        <v>30</v>
      </c>
      <c r="E189" s="26" t="s">
        <v>272</v>
      </c>
      <c r="F189" s="26" t="s">
        <v>667</v>
      </c>
      <c r="G189" s="161" t="str">
        <f t="shared" si="33"/>
        <v>Basso</v>
      </c>
      <c r="H189" s="27" t="s">
        <v>903</v>
      </c>
      <c r="I189" s="33" t="s">
        <v>303</v>
      </c>
      <c r="J189" s="87" t="s">
        <v>1386</v>
      </c>
      <c r="K189" s="33" t="s">
        <v>37</v>
      </c>
      <c r="L189" s="26" t="s">
        <v>1384</v>
      </c>
      <c r="M189" s="206">
        <v>1</v>
      </c>
      <c r="N189" s="26" t="s">
        <v>1385</v>
      </c>
      <c r="O189" s="26" t="s">
        <v>1383</v>
      </c>
      <c r="P189" s="169"/>
      <c r="Q189" s="184" t="s">
        <v>12</v>
      </c>
      <c r="R189" s="184" t="s">
        <v>12</v>
      </c>
      <c r="S189" s="185">
        <f t="shared" si="34"/>
        <v>1.8</v>
      </c>
      <c r="T189" s="185">
        <f t="shared" si="34"/>
        <v>1.8</v>
      </c>
      <c r="U189" s="185">
        <f t="shared" ref="U189:U201" si="35">(T189*S189)</f>
        <v>3.24</v>
      </c>
      <c r="V189" s="186" t="str">
        <f>IF(U189=0,"--",IF(U189&lt;='db fasce di rischio'!$B$4,'db fasce di rischio'!$A$2,IF(U189&lt;='db fasce di rischio'!$D$4,'db fasce di rischio'!$C$2,IF(U189&lt;='db fasce di rischio'!$F$4,'db fasce di rischio'!$E$2,IF(U189&lt;='db fasce di rischio'!$H$4,'db fasce di rischio'!$G$2,"")))))</f>
        <v>Basso</v>
      </c>
      <c r="W189" s="30"/>
      <c r="X189" s="30"/>
    </row>
    <row r="190" spans="1:24" ht="21" customHeight="1" outlineLevel="1" x14ac:dyDescent="0.2">
      <c r="A190" s="169"/>
      <c r="B190" s="169"/>
      <c r="C190" s="26" t="s">
        <v>30</v>
      </c>
      <c r="D190" s="26" t="s">
        <v>30</v>
      </c>
      <c r="E190" s="26" t="s">
        <v>274</v>
      </c>
      <c r="F190" s="26" t="s">
        <v>1478</v>
      </c>
      <c r="G190" s="161" t="str">
        <f t="shared" si="33"/>
        <v>Basso</v>
      </c>
      <c r="H190" s="27" t="s">
        <v>903</v>
      </c>
      <c r="I190" s="33" t="s">
        <v>293</v>
      </c>
      <c r="J190" s="87" t="s">
        <v>1386</v>
      </c>
      <c r="K190" s="33" t="s">
        <v>31</v>
      </c>
      <c r="L190" s="26" t="s">
        <v>1384</v>
      </c>
      <c r="M190" s="206">
        <v>1</v>
      </c>
      <c r="N190" s="26" t="s">
        <v>1385</v>
      </c>
      <c r="O190" s="26" t="s">
        <v>1383</v>
      </c>
      <c r="P190" s="169"/>
      <c r="Q190" s="184" t="s">
        <v>12</v>
      </c>
      <c r="R190" s="184" t="s">
        <v>12</v>
      </c>
      <c r="S190" s="185">
        <f t="shared" si="34"/>
        <v>1.8</v>
      </c>
      <c r="T190" s="185">
        <f t="shared" si="34"/>
        <v>1.8</v>
      </c>
      <c r="U190" s="185">
        <f t="shared" si="35"/>
        <v>3.24</v>
      </c>
      <c r="V190" s="186" t="str">
        <f>IF(U190=0,"--",IF(U190&lt;='db fasce di rischio'!$B$4,'db fasce di rischio'!$A$2,IF(U190&lt;='db fasce di rischio'!$D$4,'db fasce di rischio'!$C$2,IF(U190&lt;='db fasce di rischio'!$F$4,'db fasce di rischio'!$E$2,IF(U190&lt;='db fasce di rischio'!$H$4,'db fasce di rischio'!$G$2,"")))))</f>
        <v>Basso</v>
      </c>
      <c r="W190" s="30"/>
      <c r="X190" s="30"/>
    </row>
    <row r="191" spans="1:24" ht="21" customHeight="1" outlineLevel="1" x14ac:dyDescent="0.2">
      <c r="A191" s="169"/>
      <c r="B191" s="169"/>
      <c r="C191" s="26" t="s">
        <v>30</v>
      </c>
      <c r="D191" s="26" t="s">
        <v>30</v>
      </c>
      <c r="E191" s="26" t="s">
        <v>30</v>
      </c>
      <c r="F191" s="26" t="s">
        <v>30</v>
      </c>
      <c r="G191" s="161" t="str">
        <f t="shared" ref="G191:G201" si="36">V191</f>
        <v>--</v>
      </c>
      <c r="H191" s="27" t="s">
        <v>30</v>
      </c>
      <c r="I191" s="33" t="s">
        <v>30</v>
      </c>
      <c r="J191" s="87"/>
      <c r="K191" s="33"/>
      <c r="L191" s="26"/>
      <c r="M191" s="26"/>
      <c r="N191" s="26"/>
      <c r="O191" s="26"/>
      <c r="P191" s="169"/>
      <c r="Q191" s="184"/>
      <c r="R191" s="184"/>
      <c r="S191" s="185" t="str">
        <f t="shared" si="34"/>
        <v>0</v>
      </c>
      <c r="T191" s="185" t="str">
        <f t="shared" si="34"/>
        <v>0</v>
      </c>
      <c r="U191" s="185">
        <f t="shared" si="35"/>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customHeight="1" outlineLevel="1" x14ac:dyDescent="0.2">
      <c r="A192" s="169"/>
      <c r="B192" s="169"/>
      <c r="C192" s="26" t="s">
        <v>30</v>
      </c>
      <c r="D192" s="26" t="s">
        <v>30</v>
      </c>
      <c r="E192" s="26" t="s">
        <v>30</v>
      </c>
      <c r="F192" s="26" t="s">
        <v>30</v>
      </c>
      <c r="G192" s="161" t="str">
        <f t="shared" si="36"/>
        <v>--</v>
      </c>
      <c r="H192" s="27" t="s">
        <v>30</v>
      </c>
      <c r="I192" s="33" t="s">
        <v>30</v>
      </c>
      <c r="J192" s="87"/>
      <c r="K192" s="33"/>
      <c r="L192" s="26"/>
      <c r="M192" s="26"/>
      <c r="N192" s="26"/>
      <c r="O192" s="26"/>
      <c r="P192" s="169"/>
      <c r="Q192" s="184"/>
      <c r="R192" s="184"/>
      <c r="S192" s="185" t="str">
        <f t="shared" si="34"/>
        <v>0</v>
      </c>
      <c r="T192" s="185" t="str">
        <f t="shared" si="34"/>
        <v>0</v>
      </c>
      <c r="U192" s="185">
        <f t="shared" si="35"/>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customHeight="1" outlineLevel="1" x14ac:dyDescent="0.2">
      <c r="A193" s="169"/>
      <c r="B193" s="169"/>
      <c r="C193" s="26" t="s">
        <v>30</v>
      </c>
      <c r="D193" s="26" t="s">
        <v>30</v>
      </c>
      <c r="E193" s="26" t="s">
        <v>30</v>
      </c>
      <c r="F193" s="26" t="s">
        <v>30</v>
      </c>
      <c r="G193" s="161" t="str">
        <f t="shared" si="36"/>
        <v>--</v>
      </c>
      <c r="H193" s="27" t="s">
        <v>30</v>
      </c>
      <c r="I193" s="33" t="s">
        <v>30</v>
      </c>
      <c r="J193" s="87"/>
      <c r="K193" s="33"/>
      <c r="L193" s="26"/>
      <c r="M193" s="26"/>
      <c r="N193" s="26"/>
      <c r="O193" s="26"/>
      <c r="P193" s="169"/>
      <c r="Q193" s="184"/>
      <c r="R193" s="184"/>
      <c r="S193" s="185" t="str">
        <f t="shared" si="34"/>
        <v>0</v>
      </c>
      <c r="T193" s="185" t="str">
        <f t="shared" si="34"/>
        <v>0</v>
      </c>
      <c r="U193" s="185">
        <f t="shared" si="35"/>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customHeight="1" outlineLevel="1" x14ac:dyDescent="0.2">
      <c r="A194" s="169"/>
      <c r="B194" s="169"/>
      <c r="C194" s="26" t="s">
        <v>30</v>
      </c>
      <c r="D194" s="26" t="s">
        <v>30</v>
      </c>
      <c r="E194" s="26" t="s">
        <v>30</v>
      </c>
      <c r="F194" s="26" t="s">
        <v>30</v>
      </c>
      <c r="G194" s="161" t="str">
        <f t="shared" si="36"/>
        <v>--</v>
      </c>
      <c r="H194" s="27" t="s">
        <v>30</v>
      </c>
      <c r="I194" s="33" t="s">
        <v>30</v>
      </c>
      <c r="J194" s="87"/>
      <c r="K194" s="33"/>
      <c r="L194" s="26"/>
      <c r="M194" s="26"/>
      <c r="N194" s="26"/>
      <c r="O194" s="26"/>
      <c r="P194" s="169"/>
      <c r="Q194" s="184"/>
      <c r="R194" s="184"/>
      <c r="S194" s="185" t="str">
        <f t="shared" si="34"/>
        <v>0</v>
      </c>
      <c r="T194" s="185" t="str">
        <f t="shared" si="34"/>
        <v>0</v>
      </c>
      <c r="U194" s="185">
        <f t="shared" si="35"/>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customHeight="1" outlineLevel="1" x14ac:dyDescent="0.2">
      <c r="A195" s="169"/>
      <c r="B195" s="169"/>
      <c r="C195" s="26" t="s">
        <v>30</v>
      </c>
      <c r="D195" s="26" t="s">
        <v>30</v>
      </c>
      <c r="E195" s="26" t="s">
        <v>30</v>
      </c>
      <c r="F195" s="26" t="s">
        <v>30</v>
      </c>
      <c r="G195" s="161" t="str">
        <f t="shared" si="36"/>
        <v>--</v>
      </c>
      <c r="H195" s="27" t="s">
        <v>30</v>
      </c>
      <c r="I195" s="33" t="s">
        <v>30</v>
      </c>
      <c r="J195" s="88"/>
      <c r="K195" s="33"/>
      <c r="L195" s="26"/>
      <c r="M195" s="26"/>
      <c r="N195" s="26"/>
      <c r="O195" s="26"/>
      <c r="P195" s="169"/>
      <c r="Q195" s="184"/>
      <c r="R195" s="184"/>
      <c r="S195" s="185" t="str">
        <f t="shared" si="34"/>
        <v>0</v>
      </c>
      <c r="T195" s="185" t="str">
        <f t="shared" si="34"/>
        <v>0</v>
      </c>
      <c r="U195" s="185">
        <f t="shared" si="35"/>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customHeight="1" outlineLevel="1" x14ac:dyDescent="0.2">
      <c r="A196" s="169"/>
      <c r="B196" s="169"/>
      <c r="C196" s="26" t="s">
        <v>30</v>
      </c>
      <c r="D196" s="26" t="s">
        <v>30</v>
      </c>
      <c r="E196" s="26" t="s">
        <v>30</v>
      </c>
      <c r="F196" s="26" t="s">
        <v>30</v>
      </c>
      <c r="G196" s="161" t="str">
        <f t="shared" si="36"/>
        <v>--</v>
      </c>
      <c r="H196" s="27" t="s">
        <v>30</v>
      </c>
      <c r="I196" s="33" t="s">
        <v>30</v>
      </c>
      <c r="J196" s="88"/>
      <c r="K196" s="33"/>
      <c r="L196" s="26"/>
      <c r="M196" s="26"/>
      <c r="N196" s="26"/>
      <c r="O196" s="26"/>
      <c r="P196" s="169"/>
      <c r="Q196" s="184"/>
      <c r="R196" s="184"/>
      <c r="S196" s="185" t="str">
        <f t="shared" si="34"/>
        <v>0</v>
      </c>
      <c r="T196" s="185" t="str">
        <f t="shared" si="34"/>
        <v>0</v>
      </c>
      <c r="U196" s="185">
        <f t="shared" si="35"/>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customHeight="1" outlineLevel="1" x14ac:dyDescent="0.2">
      <c r="A197" s="169"/>
      <c r="B197" s="169"/>
      <c r="C197" s="26" t="s">
        <v>30</v>
      </c>
      <c r="D197" s="26" t="s">
        <v>30</v>
      </c>
      <c r="E197" s="26" t="s">
        <v>30</v>
      </c>
      <c r="F197" s="26" t="s">
        <v>30</v>
      </c>
      <c r="G197" s="161" t="str">
        <f t="shared" si="36"/>
        <v>--</v>
      </c>
      <c r="H197" s="27" t="s">
        <v>30</v>
      </c>
      <c r="I197" s="33" t="s">
        <v>30</v>
      </c>
      <c r="J197" s="88"/>
      <c r="K197" s="33"/>
      <c r="L197" s="26"/>
      <c r="M197" s="26"/>
      <c r="N197" s="26"/>
      <c r="O197" s="26"/>
      <c r="P197" s="169"/>
      <c r="Q197" s="184"/>
      <c r="R197" s="184"/>
      <c r="S197" s="185" t="str">
        <f t="shared" si="34"/>
        <v>0</v>
      </c>
      <c r="T197" s="185" t="str">
        <f t="shared" si="34"/>
        <v>0</v>
      </c>
      <c r="U197" s="185">
        <f t="shared" si="35"/>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customHeight="1" outlineLevel="1" x14ac:dyDescent="0.2">
      <c r="A198" s="169"/>
      <c r="B198" s="169"/>
      <c r="C198" s="26" t="s">
        <v>30</v>
      </c>
      <c r="D198" s="26" t="s">
        <v>30</v>
      </c>
      <c r="E198" s="26" t="s">
        <v>30</v>
      </c>
      <c r="F198" s="26" t="s">
        <v>30</v>
      </c>
      <c r="G198" s="161" t="str">
        <f t="shared" si="36"/>
        <v>--</v>
      </c>
      <c r="H198" s="27" t="s">
        <v>30</v>
      </c>
      <c r="I198" s="33" t="s">
        <v>30</v>
      </c>
      <c r="J198" s="88"/>
      <c r="K198" s="33"/>
      <c r="L198" s="26"/>
      <c r="M198" s="26"/>
      <c r="N198" s="26"/>
      <c r="O198" s="26"/>
      <c r="P198" s="169"/>
      <c r="Q198" s="184"/>
      <c r="R198" s="184"/>
      <c r="S198" s="185" t="str">
        <f t="shared" si="34"/>
        <v>0</v>
      </c>
      <c r="T198" s="185" t="str">
        <f t="shared" si="34"/>
        <v>0</v>
      </c>
      <c r="U198" s="185">
        <f t="shared" si="35"/>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customHeight="1" outlineLevel="1" x14ac:dyDescent="0.2">
      <c r="A199" s="169"/>
      <c r="B199" s="169"/>
      <c r="C199" s="26" t="s">
        <v>30</v>
      </c>
      <c r="D199" s="26" t="s">
        <v>30</v>
      </c>
      <c r="E199" s="26" t="s">
        <v>30</v>
      </c>
      <c r="F199" s="26" t="s">
        <v>30</v>
      </c>
      <c r="G199" s="161" t="str">
        <f t="shared" si="36"/>
        <v>--</v>
      </c>
      <c r="H199" s="27" t="s">
        <v>30</v>
      </c>
      <c r="I199" s="33" t="s">
        <v>30</v>
      </c>
      <c r="J199" s="87"/>
      <c r="K199" s="33"/>
      <c r="L199" s="26"/>
      <c r="M199" s="26"/>
      <c r="N199" s="26"/>
      <c r="O199" s="26"/>
      <c r="P199" s="169"/>
      <c r="Q199" s="184"/>
      <c r="R199" s="184"/>
      <c r="S199" s="185" t="str">
        <f t="shared" si="34"/>
        <v>0</v>
      </c>
      <c r="T199" s="185" t="str">
        <f t="shared" si="34"/>
        <v>0</v>
      </c>
      <c r="U199" s="185">
        <f t="shared" si="35"/>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customHeight="1" outlineLevel="1" x14ac:dyDescent="0.2">
      <c r="A200" s="169"/>
      <c r="B200" s="169"/>
      <c r="C200" s="26" t="s">
        <v>30</v>
      </c>
      <c r="D200" s="26" t="s">
        <v>30</v>
      </c>
      <c r="E200" s="26" t="s">
        <v>30</v>
      </c>
      <c r="F200" s="26" t="s">
        <v>30</v>
      </c>
      <c r="G200" s="161" t="str">
        <f t="shared" si="36"/>
        <v>--</v>
      </c>
      <c r="H200" s="27" t="s">
        <v>30</v>
      </c>
      <c r="I200" s="33" t="s">
        <v>30</v>
      </c>
      <c r="J200" s="87"/>
      <c r="K200" s="33"/>
      <c r="L200" s="26"/>
      <c r="M200" s="26"/>
      <c r="N200" s="26"/>
      <c r="O200" s="28"/>
      <c r="P200" s="169"/>
      <c r="Q200" s="184"/>
      <c r="R200" s="184"/>
      <c r="S200" s="185" t="str">
        <f t="shared" si="34"/>
        <v>0</v>
      </c>
      <c r="T200" s="185" t="str">
        <f t="shared" si="34"/>
        <v>0</v>
      </c>
      <c r="U200" s="185">
        <f t="shared" si="35"/>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customHeight="1" outlineLevel="1" x14ac:dyDescent="0.2">
      <c r="A201" s="169"/>
      <c r="B201" s="169"/>
      <c r="C201" s="26" t="s">
        <v>30</v>
      </c>
      <c r="D201" s="26" t="s">
        <v>30</v>
      </c>
      <c r="E201" s="26" t="s">
        <v>30</v>
      </c>
      <c r="F201" s="26" t="s">
        <v>30</v>
      </c>
      <c r="G201" s="161" t="str">
        <f t="shared" si="36"/>
        <v>--</v>
      </c>
      <c r="H201" s="27" t="s">
        <v>30</v>
      </c>
      <c r="I201" s="33" t="s">
        <v>30</v>
      </c>
      <c r="J201" s="87"/>
      <c r="K201" s="33"/>
      <c r="L201" s="26"/>
      <c r="M201" s="26"/>
      <c r="N201" s="26"/>
      <c r="O201" s="29"/>
      <c r="P201" s="169"/>
      <c r="Q201" s="184"/>
      <c r="R201" s="184"/>
      <c r="S201" s="185" t="str">
        <f t="shared" si="34"/>
        <v>0</v>
      </c>
      <c r="T201" s="185" t="str">
        <f t="shared" si="34"/>
        <v>0</v>
      </c>
      <c r="U201" s="185">
        <f t="shared" si="35"/>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c r="G204" s="226"/>
      <c r="H204" s="226"/>
      <c r="I204" s="50" t="s">
        <v>11</v>
      </c>
      <c r="J204" s="227" t="s">
        <v>3</v>
      </c>
      <c r="K204" s="227"/>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4"/>
      <c r="D205" s="225"/>
      <c r="E205" s="225"/>
      <c r="F205" s="172"/>
      <c r="G205" s="172"/>
      <c r="H205" s="172"/>
      <c r="I205" s="172"/>
      <c r="J205" s="172"/>
      <c r="K205" s="172"/>
      <c r="L205" s="173"/>
      <c r="M205" s="228" t="s">
        <v>1305</v>
      </c>
      <c r="N205" s="228"/>
      <c r="O205" s="228"/>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7"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customHeight="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customHeight="1" outlineLevel="1" x14ac:dyDescent="0.2">
      <c r="A209" s="169"/>
      <c r="B209" s="169"/>
      <c r="C209" s="26" t="s">
        <v>30</v>
      </c>
      <c r="D209" s="26" t="s">
        <v>30</v>
      </c>
      <c r="E209" s="26" t="s">
        <v>30</v>
      </c>
      <c r="F209" s="26" t="s">
        <v>30</v>
      </c>
      <c r="G209" s="161" t="str">
        <f t="shared" ref="G209:G222" si="37">V209</f>
        <v>--</v>
      </c>
      <c r="H209" s="27" t="s">
        <v>30</v>
      </c>
      <c r="I209" s="33" t="s">
        <v>30</v>
      </c>
      <c r="J209" s="87"/>
      <c r="K209" s="33"/>
      <c r="L209" s="26"/>
      <c r="M209" s="26"/>
      <c r="N209" s="26"/>
      <c r="O209" s="26"/>
      <c r="P209" s="169"/>
      <c r="Q209" s="184"/>
      <c r="R209" s="184"/>
      <c r="S209" s="185" t="str">
        <f t="shared" ref="S209:T222" si="38">IF(Q209="Basso",1.8,IF(Q209="Medio",2.5,IF(Q209="Medio-Alto",3.8,IF(Q209="Alto",5,"0"))))</f>
        <v>0</v>
      </c>
      <c r="T209" s="185" t="str">
        <f t="shared" si="38"/>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customHeight="1" outlineLevel="1" x14ac:dyDescent="0.2">
      <c r="A210" s="169"/>
      <c r="B210" s="169"/>
      <c r="C210" s="26" t="s">
        <v>30</v>
      </c>
      <c r="D210" s="26" t="s">
        <v>30</v>
      </c>
      <c r="E210" s="26" t="s">
        <v>30</v>
      </c>
      <c r="F210" s="26" t="s">
        <v>30</v>
      </c>
      <c r="G210" s="161" t="str">
        <f t="shared" si="37"/>
        <v>--</v>
      </c>
      <c r="H210" s="27" t="s">
        <v>30</v>
      </c>
      <c r="I210" s="33" t="s">
        <v>30</v>
      </c>
      <c r="J210" s="87"/>
      <c r="K210" s="33"/>
      <c r="L210" s="26"/>
      <c r="M210" s="26"/>
      <c r="N210" s="26"/>
      <c r="O210" s="26"/>
      <c r="P210" s="169"/>
      <c r="Q210" s="184"/>
      <c r="R210" s="184"/>
      <c r="S210" s="185" t="str">
        <f t="shared" si="38"/>
        <v>0</v>
      </c>
      <c r="T210" s="185" t="str">
        <f t="shared" si="38"/>
        <v>0</v>
      </c>
      <c r="U210" s="185">
        <f t="shared" ref="U210:U222" si="39">(T210*S210)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customHeight="1" outlineLevel="1" x14ac:dyDescent="0.2">
      <c r="A211" s="169"/>
      <c r="B211" s="169"/>
      <c r="C211" s="26" t="s">
        <v>30</v>
      </c>
      <c r="D211" s="26" t="s">
        <v>30</v>
      </c>
      <c r="E211" s="26" t="s">
        <v>30</v>
      </c>
      <c r="F211" s="26" t="s">
        <v>30</v>
      </c>
      <c r="G211" s="161" t="str">
        <f t="shared" si="37"/>
        <v>--</v>
      </c>
      <c r="H211" s="27" t="s">
        <v>30</v>
      </c>
      <c r="I211" s="33" t="s">
        <v>30</v>
      </c>
      <c r="J211" s="87"/>
      <c r="K211" s="33"/>
      <c r="L211" s="26"/>
      <c r="M211" s="26"/>
      <c r="N211" s="26"/>
      <c r="O211" s="26"/>
      <c r="P211" s="169"/>
      <c r="Q211" s="184"/>
      <c r="R211" s="184"/>
      <c r="S211" s="185" t="str">
        <f t="shared" si="38"/>
        <v>0</v>
      </c>
      <c r="T211" s="185" t="str">
        <f t="shared" si="38"/>
        <v>0</v>
      </c>
      <c r="U211" s="185">
        <f t="shared" si="39"/>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customHeight="1" outlineLevel="1" x14ac:dyDescent="0.2">
      <c r="A212" s="169"/>
      <c r="B212" s="169"/>
      <c r="C212" s="26" t="s">
        <v>30</v>
      </c>
      <c r="D212" s="26" t="s">
        <v>30</v>
      </c>
      <c r="E212" s="26" t="s">
        <v>30</v>
      </c>
      <c r="F212" s="26" t="s">
        <v>30</v>
      </c>
      <c r="G212" s="161" t="str">
        <f t="shared" si="37"/>
        <v>--</v>
      </c>
      <c r="H212" s="27" t="s">
        <v>30</v>
      </c>
      <c r="I212" s="33" t="s">
        <v>30</v>
      </c>
      <c r="J212" s="87"/>
      <c r="K212" s="33"/>
      <c r="L212" s="26"/>
      <c r="M212" s="26"/>
      <c r="N212" s="26"/>
      <c r="O212" s="26"/>
      <c r="P212" s="169"/>
      <c r="Q212" s="184"/>
      <c r="R212" s="184"/>
      <c r="S212" s="185" t="str">
        <f t="shared" si="38"/>
        <v>0</v>
      </c>
      <c r="T212" s="185" t="str">
        <f t="shared" si="38"/>
        <v>0</v>
      </c>
      <c r="U212" s="185">
        <f t="shared" si="39"/>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customHeight="1" outlineLevel="1" x14ac:dyDescent="0.2">
      <c r="A213" s="169"/>
      <c r="B213" s="169"/>
      <c r="C213" s="26" t="s">
        <v>30</v>
      </c>
      <c r="D213" s="26" t="s">
        <v>30</v>
      </c>
      <c r="E213" s="26" t="s">
        <v>30</v>
      </c>
      <c r="F213" s="26" t="s">
        <v>30</v>
      </c>
      <c r="G213" s="161" t="str">
        <f t="shared" si="37"/>
        <v>--</v>
      </c>
      <c r="H213" s="27" t="s">
        <v>30</v>
      </c>
      <c r="I213" s="33" t="s">
        <v>30</v>
      </c>
      <c r="J213" s="87"/>
      <c r="K213" s="33"/>
      <c r="L213" s="26"/>
      <c r="M213" s="26"/>
      <c r="N213" s="26"/>
      <c r="O213" s="26"/>
      <c r="P213" s="169"/>
      <c r="Q213" s="184"/>
      <c r="R213" s="184"/>
      <c r="S213" s="185" t="str">
        <f t="shared" si="38"/>
        <v>0</v>
      </c>
      <c r="T213" s="185" t="str">
        <f t="shared" si="38"/>
        <v>0</v>
      </c>
      <c r="U213" s="185">
        <f t="shared" si="39"/>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customHeight="1" outlineLevel="1" x14ac:dyDescent="0.2">
      <c r="A214" s="169"/>
      <c r="B214" s="169"/>
      <c r="C214" s="26" t="s">
        <v>30</v>
      </c>
      <c r="D214" s="26" t="s">
        <v>30</v>
      </c>
      <c r="E214" s="26" t="s">
        <v>30</v>
      </c>
      <c r="F214" s="26" t="s">
        <v>30</v>
      </c>
      <c r="G214" s="161" t="str">
        <f t="shared" si="37"/>
        <v>--</v>
      </c>
      <c r="H214" s="27" t="s">
        <v>30</v>
      </c>
      <c r="I214" s="33" t="s">
        <v>30</v>
      </c>
      <c r="J214" s="87"/>
      <c r="K214" s="33"/>
      <c r="L214" s="26"/>
      <c r="M214" s="26"/>
      <c r="N214" s="26"/>
      <c r="O214" s="26"/>
      <c r="P214" s="169"/>
      <c r="Q214" s="184"/>
      <c r="R214" s="184"/>
      <c r="S214" s="185" t="str">
        <f t="shared" si="38"/>
        <v>0</v>
      </c>
      <c r="T214" s="185" t="str">
        <f t="shared" si="38"/>
        <v>0</v>
      </c>
      <c r="U214" s="185">
        <f t="shared" si="39"/>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customHeight="1" outlineLevel="1" x14ac:dyDescent="0.2">
      <c r="A215" s="169"/>
      <c r="B215" s="169"/>
      <c r="C215" s="26" t="s">
        <v>30</v>
      </c>
      <c r="D215" s="26" t="s">
        <v>30</v>
      </c>
      <c r="E215" s="26" t="s">
        <v>30</v>
      </c>
      <c r="F215" s="26" t="s">
        <v>30</v>
      </c>
      <c r="G215" s="161" t="str">
        <f t="shared" si="37"/>
        <v>--</v>
      </c>
      <c r="H215" s="27" t="s">
        <v>30</v>
      </c>
      <c r="I215" s="33" t="s">
        <v>30</v>
      </c>
      <c r="J215" s="87"/>
      <c r="K215" s="33"/>
      <c r="L215" s="26"/>
      <c r="M215" s="26"/>
      <c r="N215" s="26"/>
      <c r="O215" s="26"/>
      <c r="P215" s="169"/>
      <c r="Q215" s="184"/>
      <c r="R215" s="184"/>
      <c r="S215" s="185" t="str">
        <f t="shared" si="38"/>
        <v>0</v>
      </c>
      <c r="T215" s="185" t="str">
        <f t="shared" si="38"/>
        <v>0</v>
      </c>
      <c r="U215" s="185">
        <f t="shared" si="39"/>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customHeight="1" outlineLevel="1" x14ac:dyDescent="0.2">
      <c r="A216" s="169"/>
      <c r="B216" s="169"/>
      <c r="C216" s="26" t="s">
        <v>30</v>
      </c>
      <c r="D216" s="26" t="s">
        <v>30</v>
      </c>
      <c r="E216" s="26" t="s">
        <v>30</v>
      </c>
      <c r="F216" s="26" t="s">
        <v>30</v>
      </c>
      <c r="G216" s="161" t="str">
        <f t="shared" si="37"/>
        <v>--</v>
      </c>
      <c r="H216" s="27" t="s">
        <v>30</v>
      </c>
      <c r="I216" s="33" t="s">
        <v>30</v>
      </c>
      <c r="J216" s="88"/>
      <c r="K216" s="33"/>
      <c r="L216" s="26"/>
      <c r="M216" s="26"/>
      <c r="N216" s="26"/>
      <c r="O216" s="26"/>
      <c r="P216" s="169"/>
      <c r="Q216" s="184"/>
      <c r="R216" s="184"/>
      <c r="S216" s="185" t="str">
        <f t="shared" si="38"/>
        <v>0</v>
      </c>
      <c r="T216" s="185" t="str">
        <f t="shared" si="38"/>
        <v>0</v>
      </c>
      <c r="U216" s="185">
        <f t="shared" si="39"/>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customHeight="1" outlineLevel="1" x14ac:dyDescent="0.2">
      <c r="A217" s="169"/>
      <c r="B217" s="169"/>
      <c r="C217" s="26" t="s">
        <v>30</v>
      </c>
      <c r="D217" s="26" t="s">
        <v>30</v>
      </c>
      <c r="E217" s="26" t="s">
        <v>30</v>
      </c>
      <c r="F217" s="26" t="s">
        <v>30</v>
      </c>
      <c r="G217" s="161" t="str">
        <f t="shared" si="37"/>
        <v>--</v>
      </c>
      <c r="H217" s="27" t="s">
        <v>30</v>
      </c>
      <c r="I217" s="33" t="s">
        <v>30</v>
      </c>
      <c r="J217" s="88"/>
      <c r="K217" s="33"/>
      <c r="L217" s="26"/>
      <c r="M217" s="26"/>
      <c r="N217" s="26"/>
      <c r="O217" s="26"/>
      <c r="P217" s="169"/>
      <c r="Q217" s="184"/>
      <c r="R217" s="184"/>
      <c r="S217" s="185" t="str">
        <f t="shared" si="38"/>
        <v>0</v>
      </c>
      <c r="T217" s="185" t="str">
        <f t="shared" si="38"/>
        <v>0</v>
      </c>
      <c r="U217" s="185">
        <f t="shared" si="39"/>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customHeight="1" outlineLevel="1" x14ac:dyDescent="0.2">
      <c r="A218" s="169"/>
      <c r="B218" s="169"/>
      <c r="C218" s="26" t="s">
        <v>30</v>
      </c>
      <c r="D218" s="26" t="s">
        <v>30</v>
      </c>
      <c r="E218" s="26" t="s">
        <v>30</v>
      </c>
      <c r="F218" s="26" t="s">
        <v>30</v>
      </c>
      <c r="G218" s="161" t="str">
        <f t="shared" si="37"/>
        <v>--</v>
      </c>
      <c r="H218" s="27" t="s">
        <v>30</v>
      </c>
      <c r="I218" s="33" t="s">
        <v>30</v>
      </c>
      <c r="J218" s="88"/>
      <c r="K218" s="33"/>
      <c r="L218" s="26"/>
      <c r="M218" s="26"/>
      <c r="N218" s="26"/>
      <c r="O218" s="26"/>
      <c r="P218" s="169"/>
      <c r="Q218" s="184"/>
      <c r="R218" s="184"/>
      <c r="S218" s="185" t="str">
        <f t="shared" si="38"/>
        <v>0</v>
      </c>
      <c r="T218" s="185" t="str">
        <f t="shared" si="38"/>
        <v>0</v>
      </c>
      <c r="U218" s="185">
        <f t="shared" si="39"/>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customHeight="1" outlineLevel="1" x14ac:dyDescent="0.2">
      <c r="A219" s="169"/>
      <c r="B219" s="169"/>
      <c r="C219" s="26" t="s">
        <v>30</v>
      </c>
      <c r="D219" s="26" t="s">
        <v>30</v>
      </c>
      <c r="E219" s="26" t="s">
        <v>30</v>
      </c>
      <c r="F219" s="26" t="s">
        <v>30</v>
      </c>
      <c r="G219" s="161" t="str">
        <f t="shared" si="37"/>
        <v>--</v>
      </c>
      <c r="H219" s="27" t="s">
        <v>30</v>
      </c>
      <c r="I219" s="33" t="s">
        <v>30</v>
      </c>
      <c r="J219" s="88"/>
      <c r="K219" s="33"/>
      <c r="L219" s="26"/>
      <c r="M219" s="26"/>
      <c r="N219" s="26"/>
      <c r="O219" s="26"/>
      <c r="P219" s="169"/>
      <c r="Q219" s="184"/>
      <c r="R219" s="184"/>
      <c r="S219" s="185" t="str">
        <f t="shared" si="38"/>
        <v>0</v>
      </c>
      <c r="T219" s="185" t="str">
        <f t="shared" si="38"/>
        <v>0</v>
      </c>
      <c r="U219" s="185">
        <f t="shared" si="39"/>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customHeight="1" outlineLevel="1" x14ac:dyDescent="0.2">
      <c r="A220" s="169"/>
      <c r="B220" s="169"/>
      <c r="C220" s="26" t="s">
        <v>30</v>
      </c>
      <c r="D220" s="26" t="s">
        <v>30</v>
      </c>
      <c r="E220" s="26" t="s">
        <v>30</v>
      </c>
      <c r="F220" s="26" t="s">
        <v>30</v>
      </c>
      <c r="G220" s="161" t="str">
        <f t="shared" si="37"/>
        <v>--</v>
      </c>
      <c r="H220" s="27" t="s">
        <v>30</v>
      </c>
      <c r="I220" s="33" t="s">
        <v>30</v>
      </c>
      <c r="J220" s="87"/>
      <c r="K220" s="33"/>
      <c r="L220" s="26"/>
      <c r="M220" s="26"/>
      <c r="N220" s="26"/>
      <c r="O220" s="26"/>
      <c r="P220" s="169"/>
      <c r="Q220" s="184"/>
      <c r="R220" s="184"/>
      <c r="S220" s="185" t="str">
        <f t="shared" si="38"/>
        <v>0</v>
      </c>
      <c r="T220" s="185" t="str">
        <f t="shared" si="38"/>
        <v>0</v>
      </c>
      <c r="U220" s="185">
        <f t="shared" si="39"/>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customHeight="1" outlineLevel="1" x14ac:dyDescent="0.2">
      <c r="A221" s="169"/>
      <c r="B221" s="169"/>
      <c r="C221" s="26" t="s">
        <v>30</v>
      </c>
      <c r="D221" s="26" t="s">
        <v>30</v>
      </c>
      <c r="E221" s="26" t="s">
        <v>30</v>
      </c>
      <c r="F221" s="26" t="s">
        <v>30</v>
      </c>
      <c r="G221" s="161" t="str">
        <f t="shared" si="37"/>
        <v>--</v>
      </c>
      <c r="H221" s="27" t="s">
        <v>30</v>
      </c>
      <c r="I221" s="33" t="s">
        <v>30</v>
      </c>
      <c r="J221" s="87"/>
      <c r="K221" s="33"/>
      <c r="L221" s="26"/>
      <c r="M221" s="26"/>
      <c r="N221" s="26"/>
      <c r="O221" s="28"/>
      <c r="P221" s="169"/>
      <c r="Q221" s="184"/>
      <c r="R221" s="184"/>
      <c r="S221" s="185" t="str">
        <f t="shared" si="38"/>
        <v>0</v>
      </c>
      <c r="T221" s="185" t="str">
        <f t="shared" si="38"/>
        <v>0</v>
      </c>
      <c r="U221" s="185">
        <f t="shared" si="39"/>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customHeight="1" outlineLevel="1" x14ac:dyDescent="0.2">
      <c r="A222" s="169"/>
      <c r="B222" s="169"/>
      <c r="C222" s="26" t="s">
        <v>30</v>
      </c>
      <c r="D222" s="26" t="s">
        <v>30</v>
      </c>
      <c r="E222" s="26" t="s">
        <v>30</v>
      </c>
      <c r="F222" s="26" t="s">
        <v>30</v>
      </c>
      <c r="G222" s="161" t="str">
        <f t="shared" si="37"/>
        <v>--</v>
      </c>
      <c r="H222" s="27" t="s">
        <v>30</v>
      </c>
      <c r="I222" s="33" t="s">
        <v>30</v>
      </c>
      <c r="J222" s="87"/>
      <c r="K222" s="33"/>
      <c r="L222" s="26"/>
      <c r="M222" s="26"/>
      <c r="N222" s="26"/>
      <c r="O222" s="29"/>
      <c r="P222" s="169"/>
      <c r="Q222" s="184"/>
      <c r="R222" s="184"/>
      <c r="S222" s="185" t="str">
        <f t="shared" si="38"/>
        <v>0</v>
      </c>
      <c r="T222" s="185" t="str">
        <f t="shared" si="38"/>
        <v>0</v>
      </c>
      <c r="U222" s="185">
        <f t="shared" si="39"/>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c r="G225" s="226"/>
      <c r="H225" s="226"/>
      <c r="I225" s="50" t="s">
        <v>11</v>
      </c>
      <c r="J225" s="227" t="s">
        <v>3</v>
      </c>
      <c r="K225" s="227"/>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4"/>
      <c r="D226" s="225"/>
      <c r="E226" s="225"/>
      <c r="F226" s="172"/>
      <c r="G226" s="172"/>
      <c r="H226" s="172"/>
      <c r="I226" s="172"/>
      <c r="J226" s="172"/>
      <c r="K226" s="172"/>
      <c r="L226" s="173"/>
      <c r="M226" s="228" t="s">
        <v>1305</v>
      </c>
      <c r="N226" s="228"/>
      <c r="O226" s="228"/>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7"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customHeight="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customHeight="1" outlineLevel="1" x14ac:dyDescent="0.2">
      <c r="A230" s="169"/>
      <c r="B230" s="169"/>
      <c r="C230" s="26" t="s">
        <v>30</v>
      </c>
      <c r="D230" s="26" t="s">
        <v>30</v>
      </c>
      <c r="E230" s="26" t="s">
        <v>30</v>
      </c>
      <c r="F230" s="26" t="s">
        <v>30</v>
      </c>
      <c r="G230" s="161" t="str">
        <f t="shared" ref="G230:G243" si="40">V230</f>
        <v>--</v>
      </c>
      <c r="H230" s="27" t="s">
        <v>30</v>
      </c>
      <c r="I230" s="33" t="s">
        <v>30</v>
      </c>
      <c r="J230" s="87"/>
      <c r="K230" s="33"/>
      <c r="L230" s="26"/>
      <c r="M230" s="26"/>
      <c r="N230" s="26"/>
      <c r="O230" s="26"/>
      <c r="P230" s="169"/>
      <c r="Q230" s="184"/>
      <c r="R230" s="184"/>
      <c r="S230" s="185" t="str">
        <f t="shared" ref="S230:T243" si="41">IF(Q230="Basso",1.8,IF(Q230="Medio",2.5,IF(Q230="Medio-Alto",3.8,IF(Q230="Alto",5,"0"))))</f>
        <v>0</v>
      </c>
      <c r="T230" s="185" t="str">
        <f t="shared" si="41"/>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customHeight="1" outlineLevel="1" x14ac:dyDescent="0.2">
      <c r="A231" s="169"/>
      <c r="B231" s="169"/>
      <c r="C231" s="26" t="s">
        <v>30</v>
      </c>
      <c r="D231" s="26" t="s">
        <v>30</v>
      </c>
      <c r="E231" s="26" t="s">
        <v>30</v>
      </c>
      <c r="F231" s="26" t="s">
        <v>30</v>
      </c>
      <c r="G231" s="161" t="str">
        <f t="shared" si="40"/>
        <v>--</v>
      </c>
      <c r="H231" s="27" t="s">
        <v>30</v>
      </c>
      <c r="I231" s="33" t="s">
        <v>30</v>
      </c>
      <c r="J231" s="87"/>
      <c r="K231" s="33"/>
      <c r="L231" s="26"/>
      <c r="M231" s="26"/>
      <c r="N231" s="26"/>
      <c r="O231" s="26"/>
      <c r="P231" s="169"/>
      <c r="Q231" s="184"/>
      <c r="R231" s="184"/>
      <c r="S231" s="185" t="str">
        <f t="shared" si="41"/>
        <v>0</v>
      </c>
      <c r="T231" s="185" t="str">
        <f t="shared" si="41"/>
        <v>0</v>
      </c>
      <c r="U231" s="185">
        <f t="shared" ref="U231:U243" si="42">(T231*S231)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customHeight="1" outlineLevel="1" x14ac:dyDescent="0.2">
      <c r="A232" s="169"/>
      <c r="B232" s="169"/>
      <c r="C232" s="26" t="s">
        <v>30</v>
      </c>
      <c r="D232" s="26" t="s">
        <v>30</v>
      </c>
      <c r="E232" s="26" t="s">
        <v>30</v>
      </c>
      <c r="F232" s="26" t="s">
        <v>30</v>
      </c>
      <c r="G232" s="161" t="str">
        <f t="shared" si="40"/>
        <v>--</v>
      </c>
      <c r="H232" s="27" t="s">
        <v>30</v>
      </c>
      <c r="I232" s="33" t="s">
        <v>30</v>
      </c>
      <c r="J232" s="87"/>
      <c r="K232" s="33"/>
      <c r="L232" s="26"/>
      <c r="M232" s="26"/>
      <c r="N232" s="26"/>
      <c r="O232" s="26"/>
      <c r="P232" s="169"/>
      <c r="Q232" s="184"/>
      <c r="R232" s="184"/>
      <c r="S232" s="185" t="str">
        <f t="shared" si="41"/>
        <v>0</v>
      </c>
      <c r="T232" s="185" t="str">
        <f t="shared" si="41"/>
        <v>0</v>
      </c>
      <c r="U232" s="185">
        <f t="shared" si="42"/>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customHeight="1" outlineLevel="1" x14ac:dyDescent="0.2">
      <c r="A233" s="169"/>
      <c r="B233" s="169"/>
      <c r="C233" s="26" t="s">
        <v>30</v>
      </c>
      <c r="D233" s="26" t="s">
        <v>30</v>
      </c>
      <c r="E233" s="26" t="s">
        <v>30</v>
      </c>
      <c r="F233" s="26" t="s">
        <v>30</v>
      </c>
      <c r="G233" s="161" t="str">
        <f t="shared" si="40"/>
        <v>--</v>
      </c>
      <c r="H233" s="27" t="s">
        <v>30</v>
      </c>
      <c r="I233" s="33" t="s">
        <v>30</v>
      </c>
      <c r="J233" s="87"/>
      <c r="K233" s="33"/>
      <c r="L233" s="26"/>
      <c r="M233" s="26"/>
      <c r="N233" s="26"/>
      <c r="O233" s="26"/>
      <c r="P233" s="169"/>
      <c r="Q233" s="184"/>
      <c r="R233" s="184"/>
      <c r="S233" s="185" t="str">
        <f t="shared" si="41"/>
        <v>0</v>
      </c>
      <c r="T233" s="185" t="str">
        <f t="shared" si="41"/>
        <v>0</v>
      </c>
      <c r="U233" s="185">
        <f t="shared" si="42"/>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customHeight="1" outlineLevel="1" x14ac:dyDescent="0.2">
      <c r="A234" s="169"/>
      <c r="B234" s="169"/>
      <c r="C234" s="26" t="s">
        <v>30</v>
      </c>
      <c r="D234" s="26" t="s">
        <v>30</v>
      </c>
      <c r="E234" s="26" t="s">
        <v>30</v>
      </c>
      <c r="F234" s="26" t="s">
        <v>30</v>
      </c>
      <c r="G234" s="161" t="str">
        <f t="shared" si="40"/>
        <v>--</v>
      </c>
      <c r="H234" s="27" t="s">
        <v>30</v>
      </c>
      <c r="I234" s="33" t="s">
        <v>30</v>
      </c>
      <c r="J234" s="87"/>
      <c r="K234" s="33"/>
      <c r="L234" s="26"/>
      <c r="M234" s="26"/>
      <c r="N234" s="26"/>
      <c r="O234" s="26"/>
      <c r="P234" s="169"/>
      <c r="Q234" s="184"/>
      <c r="R234" s="184"/>
      <c r="S234" s="185" t="str">
        <f t="shared" si="41"/>
        <v>0</v>
      </c>
      <c r="T234" s="185" t="str">
        <f t="shared" si="41"/>
        <v>0</v>
      </c>
      <c r="U234" s="185">
        <f t="shared" si="42"/>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customHeight="1" outlineLevel="1" x14ac:dyDescent="0.2">
      <c r="A235" s="169"/>
      <c r="B235" s="169"/>
      <c r="C235" s="26" t="s">
        <v>30</v>
      </c>
      <c r="D235" s="26" t="s">
        <v>30</v>
      </c>
      <c r="E235" s="26" t="s">
        <v>30</v>
      </c>
      <c r="F235" s="26" t="s">
        <v>30</v>
      </c>
      <c r="G235" s="161" t="str">
        <f t="shared" si="40"/>
        <v>--</v>
      </c>
      <c r="H235" s="27" t="s">
        <v>30</v>
      </c>
      <c r="I235" s="33" t="s">
        <v>30</v>
      </c>
      <c r="J235" s="87"/>
      <c r="K235" s="33"/>
      <c r="L235" s="26"/>
      <c r="M235" s="26"/>
      <c r="N235" s="26"/>
      <c r="O235" s="26"/>
      <c r="P235" s="169"/>
      <c r="Q235" s="184"/>
      <c r="R235" s="184"/>
      <c r="S235" s="185" t="str">
        <f t="shared" si="41"/>
        <v>0</v>
      </c>
      <c r="T235" s="185" t="str">
        <f t="shared" si="41"/>
        <v>0</v>
      </c>
      <c r="U235" s="185">
        <f t="shared" si="42"/>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customHeight="1" outlineLevel="1" x14ac:dyDescent="0.2">
      <c r="A236" s="169"/>
      <c r="B236" s="169"/>
      <c r="C236" s="26" t="s">
        <v>30</v>
      </c>
      <c r="D236" s="26" t="s">
        <v>30</v>
      </c>
      <c r="E236" s="26" t="s">
        <v>30</v>
      </c>
      <c r="F236" s="26" t="s">
        <v>30</v>
      </c>
      <c r="G236" s="161" t="str">
        <f t="shared" si="40"/>
        <v>--</v>
      </c>
      <c r="H236" s="27" t="s">
        <v>30</v>
      </c>
      <c r="I236" s="33" t="s">
        <v>30</v>
      </c>
      <c r="J236" s="87"/>
      <c r="K236" s="33"/>
      <c r="L236" s="26"/>
      <c r="M236" s="26"/>
      <c r="N236" s="26"/>
      <c r="O236" s="26"/>
      <c r="P236" s="169"/>
      <c r="Q236" s="184"/>
      <c r="R236" s="184"/>
      <c r="S236" s="185" t="str">
        <f t="shared" si="41"/>
        <v>0</v>
      </c>
      <c r="T236" s="185" t="str">
        <f t="shared" si="41"/>
        <v>0</v>
      </c>
      <c r="U236" s="185">
        <f t="shared" si="42"/>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customHeight="1" outlineLevel="1" x14ac:dyDescent="0.2">
      <c r="A237" s="169"/>
      <c r="B237" s="169"/>
      <c r="C237" s="26" t="s">
        <v>30</v>
      </c>
      <c r="D237" s="26" t="s">
        <v>30</v>
      </c>
      <c r="E237" s="26" t="s">
        <v>30</v>
      </c>
      <c r="F237" s="26" t="s">
        <v>30</v>
      </c>
      <c r="G237" s="161" t="str">
        <f t="shared" si="40"/>
        <v>--</v>
      </c>
      <c r="H237" s="27" t="s">
        <v>30</v>
      </c>
      <c r="I237" s="33" t="s">
        <v>30</v>
      </c>
      <c r="J237" s="88"/>
      <c r="K237" s="33"/>
      <c r="L237" s="26"/>
      <c r="M237" s="26"/>
      <c r="N237" s="26"/>
      <c r="O237" s="26"/>
      <c r="P237" s="169"/>
      <c r="Q237" s="184"/>
      <c r="R237" s="184"/>
      <c r="S237" s="185" t="str">
        <f t="shared" si="41"/>
        <v>0</v>
      </c>
      <c r="T237" s="185" t="str">
        <f t="shared" si="41"/>
        <v>0</v>
      </c>
      <c r="U237" s="185">
        <f t="shared" si="42"/>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customHeight="1" outlineLevel="1" x14ac:dyDescent="0.2">
      <c r="A238" s="169"/>
      <c r="B238" s="169"/>
      <c r="C238" s="26" t="s">
        <v>30</v>
      </c>
      <c r="D238" s="26" t="s">
        <v>30</v>
      </c>
      <c r="E238" s="26" t="s">
        <v>30</v>
      </c>
      <c r="F238" s="26" t="s">
        <v>30</v>
      </c>
      <c r="G238" s="161" t="str">
        <f t="shared" si="40"/>
        <v>--</v>
      </c>
      <c r="H238" s="27" t="s">
        <v>30</v>
      </c>
      <c r="I238" s="33" t="s">
        <v>30</v>
      </c>
      <c r="J238" s="88"/>
      <c r="K238" s="33"/>
      <c r="L238" s="26"/>
      <c r="M238" s="26"/>
      <c r="N238" s="26"/>
      <c r="O238" s="26"/>
      <c r="P238" s="169"/>
      <c r="Q238" s="184"/>
      <c r="R238" s="184"/>
      <c r="S238" s="185" t="str">
        <f t="shared" si="41"/>
        <v>0</v>
      </c>
      <c r="T238" s="185" t="str">
        <f t="shared" si="41"/>
        <v>0</v>
      </c>
      <c r="U238" s="185">
        <f t="shared" si="42"/>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customHeight="1" outlineLevel="1" x14ac:dyDescent="0.2">
      <c r="A239" s="169"/>
      <c r="B239" s="169"/>
      <c r="C239" s="26" t="s">
        <v>30</v>
      </c>
      <c r="D239" s="26" t="s">
        <v>30</v>
      </c>
      <c r="E239" s="26" t="s">
        <v>30</v>
      </c>
      <c r="F239" s="26" t="s">
        <v>30</v>
      </c>
      <c r="G239" s="161" t="str">
        <f t="shared" si="40"/>
        <v>--</v>
      </c>
      <c r="H239" s="27" t="s">
        <v>30</v>
      </c>
      <c r="I239" s="33" t="s">
        <v>30</v>
      </c>
      <c r="J239" s="88"/>
      <c r="K239" s="33"/>
      <c r="L239" s="26"/>
      <c r="M239" s="26"/>
      <c r="N239" s="26"/>
      <c r="O239" s="26"/>
      <c r="P239" s="169"/>
      <c r="Q239" s="184"/>
      <c r="R239" s="184"/>
      <c r="S239" s="185" t="str">
        <f t="shared" si="41"/>
        <v>0</v>
      </c>
      <c r="T239" s="185" t="str">
        <f t="shared" si="41"/>
        <v>0</v>
      </c>
      <c r="U239" s="185">
        <f t="shared" si="42"/>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customHeight="1" outlineLevel="1" x14ac:dyDescent="0.2">
      <c r="A240" s="169"/>
      <c r="B240" s="169"/>
      <c r="C240" s="26" t="s">
        <v>30</v>
      </c>
      <c r="D240" s="26" t="s">
        <v>30</v>
      </c>
      <c r="E240" s="26" t="s">
        <v>30</v>
      </c>
      <c r="F240" s="26" t="s">
        <v>30</v>
      </c>
      <c r="G240" s="161" t="str">
        <f t="shared" si="40"/>
        <v>--</v>
      </c>
      <c r="H240" s="27" t="s">
        <v>30</v>
      </c>
      <c r="I240" s="33" t="s">
        <v>30</v>
      </c>
      <c r="J240" s="88"/>
      <c r="K240" s="33"/>
      <c r="L240" s="26"/>
      <c r="M240" s="26"/>
      <c r="N240" s="26"/>
      <c r="O240" s="26"/>
      <c r="P240" s="169"/>
      <c r="Q240" s="184"/>
      <c r="R240" s="184"/>
      <c r="S240" s="185" t="str">
        <f t="shared" si="41"/>
        <v>0</v>
      </c>
      <c r="T240" s="185" t="str">
        <f t="shared" si="41"/>
        <v>0</v>
      </c>
      <c r="U240" s="185">
        <f t="shared" si="42"/>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customHeight="1" outlineLevel="1" x14ac:dyDescent="0.2">
      <c r="A241" s="169"/>
      <c r="B241" s="169"/>
      <c r="C241" s="26" t="s">
        <v>30</v>
      </c>
      <c r="D241" s="26" t="s">
        <v>30</v>
      </c>
      <c r="E241" s="26" t="s">
        <v>30</v>
      </c>
      <c r="F241" s="26" t="s">
        <v>30</v>
      </c>
      <c r="G241" s="161" t="str">
        <f t="shared" si="40"/>
        <v>--</v>
      </c>
      <c r="H241" s="27" t="s">
        <v>30</v>
      </c>
      <c r="I241" s="33" t="s">
        <v>30</v>
      </c>
      <c r="J241" s="87"/>
      <c r="K241" s="33"/>
      <c r="L241" s="26"/>
      <c r="M241" s="26"/>
      <c r="N241" s="26"/>
      <c r="O241" s="26"/>
      <c r="P241" s="169"/>
      <c r="Q241" s="184"/>
      <c r="R241" s="184"/>
      <c r="S241" s="185" t="str">
        <f t="shared" si="41"/>
        <v>0</v>
      </c>
      <c r="T241" s="185" t="str">
        <f t="shared" si="41"/>
        <v>0</v>
      </c>
      <c r="U241" s="185">
        <f t="shared" si="42"/>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customHeight="1" outlineLevel="1" x14ac:dyDescent="0.2">
      <c r="A242" s="169"/>
      <c r="B242" s="169"/>
      <c r="C242" s="26" t="s">
        <v>30</v>
      </c>
      <c r="D242" s="26" t="s">
        <v>30</v>
      </c>
      <c r="E242" s="26" t="s">
        <v>30</v>
      </c>
      <c r="F242" s="26" t="s">
        <v>30</v>
      </c>
      <c r="G242" s="161" t="str">
        <f t="shared" si="40"/>
        <v>--</v>
      </c>
      <c r="H242" s="27" t="s">
        <v>30</v>
      </c>
      <c r="I242" s="33" t="s">
        <v>30</v>
      </c>
      <c r="J242" s="87"/>
      <c r="K242" s="33"/>
      <c r="L242" s="26"/>
      <c r="M242" s="26"/>
      <c r="N242" s="26"/>
      <c r="O242" s="28"/>
      <c r="P242" s="169"/>
      <c r="Q242" s="184"/>
      <c r="R242" s="184"/>
      <c r="S242" s="185" t="str">
        <f t="shared" si="41"/>
        <v>0</v>
      </c>
      <c r="T242" s="185" t="str">
        <f t="shared" si="41"/>
        <v>0</v>
      </c>
      <c r="U242" s="185">
        <f t="shared" si="42"/>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customHeight="1" outlineLevel="1" x14ac:dyDescent="0.2">
      <c r="A243" s="169"/>
      <c r="B243" s="169"/>
      <c r="C243" s="26" t="s">
        <v>30</v>
      </c>
      <c r="D243" s="26" t="s">
        <v>30</v>
      </c>
      <c r="E243" s="26" t="s">
        <v>30</v>
      </c>
      <c r="F243" s="26" t="s">
        <v>30</v>
      </c>
      <c r="G243" s="161" t="str">
        <f t="shared" si="40"/>
        <v>--</v>
      </c>
      <c r="H243" s="27" t="s">
        <v>30</v>
      </c>
      <c r="I243" s="33" t="s">
        <v>30</v>
      </c>
      <c r="J243" s="87"/>
      <c r="K243" s="33"/>
      <c r="L243" s="26"/>
      <c r="M243" s="26"/>
      <c r="N243" s="26"/>
      <c r="O243" s="29"/>
      <c r="P243" s="169"/>
      <c r="Q243" s="184"/>
      <c r="R243" s="184"/>
      <c r="S243" s="185" t="str">
        <f t="shared" si="41"/>
        <v>0</v>
      </c>
      <c r="T243" s="185" t="str">
        <f t="shared" si="41"/>
        <v>0</v>
      </c>
      <c r="U243" s="185">
        <f t="shared" si="42"/>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c r="G246" s="226"/>
      <c r="H246" s="226"/>
      <c r="I246" s="50" t="s">
        <v>11</v>
      </c>
      <c r="J246" s="227" t="s">
        <v>3</v>
      </c>
      <c r="K246" s="227"/>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4"/>
      <c r="D247" s="225"/>
      <c r="E247" s="225"/>
      <c r="F247" s="172"/>
      <c r="G247" s="172"/>
      <c r="H247" s="172"/>
      <c r="I247" s="172"/>
      <c r="J247" s="172"/>
      <c r="K247" s="172"/>
      <c r="L247" s="173"/>
      <c r="M247" s="228" t="s">
        <v>1305</v>
      </c>
      <c r="N247" s="228"/>
      <c r="O247" s="228"/>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7"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customHeight="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customHeight="1" outlineLevel="1" x14ac:dyDescent="0.2">
      <c r="A251" s="169"/>
      <c r="B251" s="169"/>
      <c r="C251" s="26" t="s">
        <v>30</v>
      </c>
      <c r="D251" s="26" t="s">
        <v>30</v>
      </c>
      <c r="E251" s="26" t="s">
        <v>30</v>
      </c>
      <c r="F251" s="26" t="s">
        <v>30</v>
      </c>
      <c r="G251" s="161" t="str">
        <f t="shared" ref="G251:G264" si="43">V251</f>
        <v>--</v>
      </c>
      <c r="H251" s="27" t="s">
        <v>30</v>
      </c>
      <c r="I251" s="33" t="s">
        <v>30</v>
      </c>
      <c r="J251" s="87"/>
      <c r="K251" s="33"/>
      <c r="L251" s="26"/>
      <c r="M251" s="26"/>
      <c r="N251" s="26"/>
      <c r="O251" s="26"/>
      <c r="P251" s="169"/>
      <c r="Q251" s="184"/>
      <c r="R251" s="184"/>
      <c r="S251" s="185" t="str">
        <f t="shared" ref="S251:T264" si="44">IF(Q251="Basso",1.8,IF(Q251="Medio",2.5,IF(Q251="Medio-Alto",3.8,IF(Q251="Alto",5,"0"))))</f>
        <v>0</v>
      </c>
      <c r="T251" s="185" t="str">
        <f t="shared" si="44"/>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customHeight="1" outlineLevel="1" x14ac:dyDescent="0.2">
      <c r="A252" s="169"/>
      <c r="B252" s="169"/>
      <c r="C252" s="26" t="s">
        <v>30</v>
      </c>
      <c r="D252" s="26" t="s">
        <v>30</v>
      </c>
      <c r="E252" s="26" t="s">
        <v>30</v>
      </c>
      <c r="F252" s="26" t="s">
        <v>30</v>
      </c>
      <c r="G252" s="161" t="str">
        <f t="shared" si="43"/>
        <v>--</v>
      </c>
      <c r="H252" s="27" t="s">
        <v>30</v>
      </c>
      <c r="I252" s="33" t="s">
        <v>30</v>
      </c>
      <c r="J252" s="87"/>
      <c r="K252" s="33"/>
      <c r="L252" s="26"/>
      <c r="M252" s="26"/>
      <c r="N252" s="26"/>
      <c r="O252" s="26"/>
      <c r="P252" s="169"/>
      <c r="Q252" s="184"/>
      <c r="R252" s="184"/>
      <c r="S252" s="185" t="str">
        <f t="shared" si="44"/>
        <v>0</v>
      </c>
      <c r="T252" s="185" t="str">
        <f t="shared" si="44"/>
        <v>0</v>
      </c>
      <c r="U252" s="185">
        <f t="shared" ref="U252:U264" si="45">(T252*S252)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customHeight="1" outlineLevel="1" x14ac:dyDescent="0.2">
      <c r="A253" s="169"/>
      <c r="B253" s="169"/>
      <c r="C253" s="26" t="s">
        <v>30</v>
      </c>
      <c r="D253" s="26" t="s">
        <v>30</v>
      </c>
      <c r="E253" s="26" t="s">
        <v>30</v>
      </c>
      <c r="F253" s="26" t="s">
        <v>30</v>
      </c>
      <c r="G253" s="161" t="str">
        <f t="shared" si="43"/>
        <v>--</v>
      </c>
      <c r="H253" s="27" t="s">
        <v>30</v>
      </c>
      <c r="I253" s="33" t="s">
        <v>30</v>
      </c>
      <c r="J253" s="87"/>
      <c r="K253" s="33"/>
      <c r="L253" s="26"/>
      <c r="M253" s="26"/>
      <c r="N253" s="26"/>
      <c r="O253" s="26"/>
      <c r="P253" s="169"/>
      <c r="Q253" s="184"/>
      <c r="R253" s="184"/>
      <c r="S253" s="185" t="str">
        <f t="shared" si="44"/>
        <v>0</v>
      </c>
      <c r="T253" s="185" t="str">
        <f t="shared" si="44"/>
        <v>0</v>
      </c>
      <c r="U253" s="185">
        <f t="shared" si="45"/>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customHeight="1" outlineLevel="1" x14ac:dyDescent="0.2">
      <c r="A254" s="169"/>
      <c r="B254" s="169"/>
      <c r="C254" s="26" t="s">
        <v>30</v>
      </c>
      <c r="D254" s="26" t="s">
        <v>30</v>
      </c>
      <c r="E254" s="26" t="s">
        <v>30</v>
      </c>
      <c r="F254" s="26" t="s">
        <v>30</v>
      </c>
      <c r="G254" s="161" t="str">
        <f t="shared" si="43"/>
        <v>--</v>
      </c>
      <c r="H254" s="27" t="s">
        <v>30</v>
      </c>
      <c r="I254" s="33" t="s">
        <v>30</v>
      </c>
      <c r="J254" s="87"/>
      <c r="K254" s="33"/>
      <c r="L254" s="26"/>
      <c r="M254" s="26"/>
      <c r="N254" s="26"/>
      <c r="O254" s="26"/>
      <c r="P254" s="169"/>
      <c r="Q254" s="184"/>
      <c r="R254" s="184"/>
      <c r="S254" s="185" t="str">
        <f t="shared" si="44"/>
        <v>0</v>
      </c>
      <c r="T254" s="185" t="str">
        <f t="shared" si="44"/>
        <v>0</v>
      </c>
      <c r="U254" s="185">
        <f t="shared" si="45"/>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customHeight="1" outlineLevel="1" x14ac:dyDescent="0.2">
      <c r="A255" s="169"/>
      <c r="B255" s="169"/>
      <c r="C255" s="26" t="s">
        <v>30</v>
      </c>
      <c r="D255" s="26" t="s">
        <v>30</v>
      </c>
      <c r="E255" s="26" t="s">
        <v>30</v>
      </c>
      <c r="F255" s="26" t="s">
        <v>30</v>
      </c>
      <c r="G255" s="161" t="str">
        <f t="shared" si="43"/>
        <v>--</v>
      </c>
      <c r="H255" s="27" t="s">
        <v>30</v>
      </c>
      <c r="I255" s="33" t="s">
        <v>30</v>
      </c>
      <c r="J255" s="87"/>
      <c r="K255" s="33"/>
      <c r="L255" s="26"/>
      <c r="M255" s="26"/>
      <c r="N255" s="26"/>
      <c r="O255" s="26"/>
      <c r="P255" s="169"/>
      <c r="Q255" s="184"/>
      <c r="R255" s="184"/>
      <c r="S255" s="185" t="str">
        <f t="shared" si="44"/>
        <v>0</v>
      </c>
      <c r="T255" s="185" t="str">
        <f t="shared" si="44"/>
        <v>0</v>
      </c>
      <c r="U255" s="185">
        <f t="shared" si="45"/>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customHeight="1" outlineLevel="1" x14ac:dyDescent="0.2">
      <c r="A256" s="169"/>
      <c r="B256" s="169"/>
      <c r="C256" s="26" t="s">
        <v>30</v>
      </c>
      <c r="D256" s="26" t="s">
        <v>30</v>
      </c>
      <c r="E256" s="26" t="s">
        <v>30</v>
      </c>
      <c r="F256" s="26" t="s">
        <v>30</v>
      </c>
      <c r="G256" s="161" t="str">
        <f t="shared" si="43"/>
        <v>--</v>
      </c>
      <c r="H256" s="27" t="s">
        <v>30</v>
      </c>
      <c r="I256" s="33" t="s">
        <v>30</v>
      </c>
      <c r="J256" s="87"/>
      <c r="K256" s="33"/>
      <c r="L256" s="26"/>
      <c r="M256" s="26"/>
      <c r="N256" s="26"/>
      <c r="O256" s="26"/>
      <c r="P256" s="169"/>
      <c r="Q256" s="184"/>
      <c r="R256" s="184"/>
      <c r="S256" s="185" t="str">
        <f t="shared" si="44"/>
        <v>0</v>
      </c>
      <c r="T256" s="185" t="str">
        <f t="shared" si="44"/>
        <v>0</v>
      </c>
      <c r="U256" s="185">
        <f t="shared" si="45"/>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customHeight="1" outlineLevel="1" x14ac:dyDescent="0.2">
      <c r="A257" s="169"/>
      <c r="B257" s="169"/>
      <c r="C257" s="26" t="s">
        <v>30</v>
      </c>
      <c r="D257" s="26" t="s">
        <v>30</v>
      </c>
      <c r="E257" s="26" t="s">
        <v>30</v>
      </c>
      <c r="F257" s="26" t="s">
        <v>30</v>
      </c>
      <c r="G257" s="161" t="str">
        <f t="shared" si="43"/>
        <v>--</v>
      </c>
      <c r="H257" s="27" t="s">
        <v>30</v>
      </c>
      <c r="I257" s="33" t="s">
        <v>30</v>
      </c>
      <c r="J257" s="87"/>
      <c r="K257" s="33"/>
      <c r="L257" s="26"/>
      <c r="M257" s="26"/>
      <c r="N257" s="26"/>
      <c r="O257" s="26"/>
      <c r="P257" s="169"/>
      <c r="Q257" s="184"/>
      <c r="R257" s="184"/>
      <c r="S257" s="185" t="str">
        <f t="shared" si="44"/>
        <v>0</v>
      </c>
      <c r="T257" s="185" t="str">
        <f t="shared" si="44"/>
        <v>0</v>
      </c>
      <c r="U257" s="185">
        <f t="shared" si="45"/>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customHeight="1" outlineLevel="1" x14ac:dyDescent="0.2">
      <c r="A258" s="169"/>
      <c r="B258" s="169"/>
      <c r="C258" s="26" t="s">
        <v>30</v>
      </c>
      <c r="D258" s="26" t="s">
        <v>30</v>
      </c>
      <c r="E258" s="26" t="s">
        <v>30</v>
      </c>
      <c r="F258" s="26" t="s">
        <v>30</v>
      </c>
      <c r="G258" s="161" t="str">
        <f t="shared" si="43"/>
        <v>--</v>
      </c>
      <c r="H258" s="27" t="s">
        <v>30</v>
      </c>
      <c r="I258" s="33" t="s">
        <v>30</v>
      </c>
      <c r="J258" s="88"/>
      <c r="K258" s="33"/>
      <c r="L258" s="26"/>
      <c r="M258" s="26"/>
      <c r="N258" s="26"/>
      <c r="O258" s="26"/>
      <c r="P258" s="169"/>
      <c r="Q258" s="184"/>
      <c r="R258" s="184"/>
      <c r="S258" s="185" t="str">
        <f t="shared" si="44"/>
        <v>0</v>
      </c>
      <c r="T258" s="185" t="str">
        <f t="shared" si="44"/>
        <v>0</v>
      </c>
      <c r="U258" s="185">
        <f t="shared" si="45"/>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customHeight="1" outlineLevel="1" x14ac:dyDescent="0.2">
      <c r="A259" s="169"/>
      <c r="B259" s="169"/>
      <c r="C259" s="26" t="s">
        <v>30</v>
      </c>
      <c r="D259" s="26" t="s">
        <v>30</v>
      </c>
      <c r="E259" s="26" t="s">
        <v>30</v>
      </c>
      <c r="F259" s="26" t="s">
        <v>30</v>
      </c>
      <c r="G259" s="161" t="str">
        <f t="shared" si="43"/>
        <v>--</v>
      </c>
      <c r="H259" s="27" t="s">
        <v>30</v>
      </c>
      <c r="I259" s="33" t="s">
        <v>30</v>
      </c>
      <c r="J259" s="88"/>
      <c r="K259" s="33"/>
      <c r="L259" s="26"/>
      <c r="M259" s="26"/>
      <c r="N259" s="26"/>
      <c r="O259" s="26"/>
      <c r="P259" s="169"/>
      <c r="Q259" s="184"/>
      <c r="R259" s="184"/>
      <c r="S259" s="185" t="str">
        <f t="shared" si="44"/>
        <v>0</v>
      </c>
      <c r="T259" s="185" t="str">
        <f t="shared" si="44"/>
        <v>0</v>
      </c>
      <c r="U259" s="185">
        <f t="shared" si="45"/>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customHeight="1" outlineLevel="1" x14ac:dyDescent="0.2">
      <c r="A260" s="169"/>
      <c r="B260" s="169"/>
      <c r="C260" s="26" t="s">
        <v>30</v>
      </c>
      <c r="D260" s="26" t="s">
        <v>30</v>
      </c>
      <c r="E260" s="26" t="s">
        <v>30</v>
      </c>
      <c r="F260" s="26" t="s">
        <v>30</v>
      </c>
      <c r="G260" s="161" t="str">
        <f t="shared" si="43"/>
        <v>--</v>
      </c>
      <c r="H260" s="27" t="s">
        <v>30</v>
      </c>
      <c r="I260" s="33" t="s">
        <v>30</v>
      </c>
      <c r="J260" s="88"/>
      <c r="K260" s="33"/>
      <c r="L260" s="26"/>
      <c r="M260" s="26"/>
      <c r="N260" s="26"/>
      <c r="O260" s="26"/>
      <c r="P260" s="169"/>
      <c r="Q260" s="184"/>
      <c r="R260" s="184"/>
      <c r="S260" s="185" t="str">
        <f t="shared" si="44"/>
        <v>0</v>
      </c>
      <c r="T260" s="185" t="str">
        <f t="shared" si="44"/>
        <v>0</v>
      </c>
      <c r="U260" s="185">
        <f t="shared" si="45"/>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customHeight="1" outlineLevel="1" x14ac:dyDescent="0.2">
      <c r="A261" s="169"/>
      <c r="B261" s="169"/>
      <c r="C261" s="26" t="s">
        <v>30</v>
      </c>
      <c r="D261" s="26" t="s">
        <v>30</v>
      </c>
      <c r="E261" s="26" t="s">
        <v>30</v>
      </c>
      <c r="F261" s="26" t="s">
        <v>30</v>
      </c>
      <c r="G261" s="161" t="str">
        <f t="shared" si="43"/>
        <v>--</v>
      </c>
      <c r="H261" s="27" t="s">
        <v>30</v>
      </c>
      <c r="I261" s="33" t="s">
        <v>30</v>
      </c>
      <c r="J261" s="88"/>
      <c r="K261" s="33"/>
      <c r="L261" s="26"/>
      <c r="M261" s="26"/>
      <c r="N261" s="26"/>
      <c r="O261" s="26"/>
      <c r="P261" s="169"/>
      <c r="Q261" s="184"/>
      <c r="R261" s="184"/>
      <c r="S261" s="185" t="str">
        <f t="shared" si="44"/>
        <v>0</v>
      </c>
      <c r="T261" s="185" t="str">
        <f t="shared" si="44"/>
        <v>0</v>
      </c>
      <c r="U261" s="185">
        <f t="shared" si="45"/>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customHeight="1" outlineLevel="1" x14ac:dyDescent="0.2">
      <c r="A262" s="169"/>
      <c r="B262" s="169"/>
      <c r="C262" s="26" t="s">
        <v>30</v>
      </c>
      <c r="D262" s="26" t="s">
        <v>30</v>
      </c>
      <c r="E262" s="26" t="s">
        <v>30</v>
      </c>
      <c r="F262" s="26" t="s">
        <v>30</v>
      </c>
      <c r="G262" s="161" t="str">
        <f t="shared" si="43"/>
        <v>--</v>
      </c>
      <c r="H262" s="27" t="s">
        <v>30</v>
      </c>
      <c r="I262" s="33" t="s">
        <v>30</v>
      </c>
      <c r="J262" s="87"/>
      <c r="K262" s="33"/>
      <c r="L262" s="26"/>
      <c r="M262" s="26"/>
      <c r="N262" s="26"/>
      <c r="O262" s="26"/>
      <c r="P262" s="169"/>
      <c r="Q262" s="184"/>
      <c r="R262" s="184"/>
      <c r="S262" s="185" t="str">
        <f t="shared" si="44"/>
        <v>0</v>
      </c>
      <c r="T262" s="185" t="str">
        <f t="shared" si="44"/>
        <v>0</v>
      </c>
      <c r="U262" s="185">
        <f t="shared" si="45"/>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customHeight="1" outlineLevel="1" x14ac:dyDescent="0.2">
      <c r="A263" s="169"/>
      <c r="B263" s="169"/>
      <c r="C263" s="26" t="s">
        <v>30</v>
      </c>
      <c r="D263" s="26" t="s">
        <v>30</v>
      </c>
      <c r="E263" s="26" t="s">
        <v>30</v>
      </c>
      <c r="F263" s="26" t="s">
        <v>30</v>
      </c>
      <c r="G263" s="161" t="str">
        <f t="shared" si="43"/>
        <v>--</v>
      </c>
      <c r="H263" s="27" t="s">
        <v>30</v>
      </c>
      <c r="I263" s="33" t="s">
        <v>30</v>
      </c>
      <c r="J263" s="87"/>
      <c r="K263" s="33"/>
      <c r="L263" s="26"/>
      <c r="M263" s="26"/>
      <c r="N263" s="26"/>
      <c r="O263" s="28"/>
      <c r="P263" s="169"/>
      <c r="Q263" s="184"/>
      <c r="R263" s="184"/>
      <c r="S263" s="185" t="str">
        <f t="shared" si="44"/>
        <v>0</v>
      </c>
      <c r="T263" s="185" t="str">
        <f t="shared" si="44"/>
        <v>0</v>
      </c>
      <c r="U263" s="185">
        <f t="shared" si="45"/>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customHeight="1" outlineLevel="1" x14ac:dyDescent="0.2">
      <c r="A264" s="169"/>
      <c r="B264" s="169"/>
      <c r="C264" s="26" t="s">
        <v>30</v>
      </c>
      <c r="D264" s="26" t="s">
        <v>30</v>
      </c>
      <c r="E264" s="26" t="s">
        <v>30</v>
      </c>
      <c r="F264" s="26" t="s">
        <v>30</v>
      </c>
      <c r="G264" s="161" t="str">
        <f t="shared" si="43"/>
        <v>--</v>
      </c>
      <c r="H264" s="27" t="s">
        <v>30</v>
      </c>
      <c r="I264" s="33" t="s">
        <v>30</v>
      </c>
      <c r="J264" s="87"/>
      <c r="K264" s="33"/>
      <c r="L264" s="26"/>
      <c r="M264" s="26"/>
      <c r="N264" s="26"/>
      <c r="O264" s="29"/>
      <c r="P264" s="169"/>
      <c r="Q264" s="184"/>
      <c r="R264" s="184"/>
      <c r="S264" s="185" t="str">
        <f t="shared" si="44"/>
        <v>0</v>
      </c>
      <c r="T264" s="185" t="str">
        <f t="shared" si="44"/>
        <v>0</v>
      </c>
      <c r="U264" s="185">
        <f t="shared" si="45"/>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c r="G267" s="226"/>
      <c r="H267" s="226"/>
      <c r="I267" s="50" t="s">
        <v>11</v>
      </c>
      <c r="J267" s="227" t="s">
        <v>3</v>
      </c>
      <c r="K267" s="227"/>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4"/>
      <c r="D268" s="225"/>
      <c r="E268" s="225"/>
      <c r="F268" s="172"/>
      <c r="G268" s="172"/>
      <c r="H268" s="172"/>
      <c r="I268" s="172"/>
      <c r="J268" s="172"/>
      <c r="K268" s="172"/>
      <c r="L268" s="173"/>
      <c r="M268" s="228" t="s">
        <v>1305</v>
      </c>
      <c r="N268" s="228"/>
      <c r="O268" s="228"/>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7"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customHeight="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customHeight="1" outlineLevel="1" x14ac:dyDescent="0.2">
      <c r="A272" s="169"/>
      <c r="B272" s="169"/>
      <c r="C272" s="26" t="s">
        <v>30</v>
      </c>
      <c r="D272" s="26" t="s">
        <v>30</v>
      </c>
      <c r="E272" s="26" t="s">
        <v>30</v>
      </c>
      <c r="F272" s="26" t="s">
        <v>30</v>
      </c>
      <c r="G272" s="161" t="str">
        <f t="shared" ref="G272:G285" si="46">V272</f>
        <v>--</v>
      </c>
      <c r="H272" s="27" t="s">
        <v>30</v>
      </c>
      <c r="I272" s="33" t="s">
        <v>30</v>
      </c>
      <c r="J272" s="87"/>
      <c r="K272" s="33"/>
      <c r="L272" s="26"/>
      <c r="M272" s="26"/>
      <c r="N272" s="26"/>
      <c r="O272" s="26"/>
      <c r="P272" s="169"/>
      <c r="Q272" s="184"/>
      <c r="R272" s="184"/>
      <c r="S272" s="185" t="str">
        <f t="shared" ref="S272:T285" si="47">IF(Q272="Basso",1.8,IF(Q272="Medio",2.5,IF(Q272="Medio-Alto",3.8,IF(Q272="Alto",5,"0"))))</f>
        <v>0</v>
      </c>
      <c r="T272" s="185" t="str">
        <f t="shared" si="47"/>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customHeight="1" outlineLevel="1" x14ac:dyDescent="0.2">
      <c r="A273" s="169"/>
      <c r="B273" s="169"/>
      <c r="C273" s="26" t="s">
        <v>30</v>
      </c>
      <c r="D273" s="26" t="s">
        <v>30</v>
      </c>
      <c r="E273" s="26" t="s">
        <v>30</v>
      </c>
      <c r="F273" s="26" t="s">
        <v>30</v>
      </c>
      <c r="G273" s="161" t="str">
        <f t="shared" si="46"/>
        <v>--</v>
      </c>
      <c r="H273" s="27" t="s">
        <v>30</v>
      </c>
      <c r="I273" s="33" t="s">
        <v>30</v>
      </c>
      <c r="J273" s="87"/>
      <c r="K273" s="33"/>
      <c r="L273" s="26"/>
      <c r="M273" s="26"/>
      <c r="N273" s="26"/>
      <c r="O273" s="26"/>
      <c r="P273" s="169"/>
      <c r="Q273" s="184"/>
      <c r="R273" s="184"/>
      <c r="S273" s="185" t="str">
        <f t="shared" si="47"/>
        <v>0</v>
      </c>
      <c r="T273" s="185" t="str">
        <f t="shared" si="47"/>
        <v>0</v>
      </c>
      <c r="U273" s="185">
        <f t="shared" ref="U273:U285" si="48">(T273*S273)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customHeight="1" outlineLevel="1" x14ac:dyDescent="0.2">
      <c r="A274" s="169"/>
      <c r="B274" s="169"/>
      <c r="C274" s="26" t="s">
        <v>30</v>
      </c>
      <c r="D274" s="26" t="s">
        <v>30</v>
      </c>
      <c r="E274" s="26" t="s">
        <v>30</v>
      </c>
      <c r="F274" s="26" t="s">
        <v>30</v>
      </c>
      <c r="G274" s="161" t="str">
        <f t="shared" si="46"/>
        <v>--</v>
      </c>
      <c r="H274" s="27" t="s">
        <v>30</v>
      </c>
      <c r="I274" s="33" t="s">
        <v>30</v>
      </c>
      <c r="J274" s="87"/>
      <c r="K274" s="33"/>
      <c r="L274" s="26"/>
      <c r="M274" s="26"/>
      <c r="N274" s="26"/>
      <c r="O274" s="26"/>
      <c r="P274" s="169"/>
      <c r="Q274" s="184"/>
      <c r="R274" s="184"/>
      <c r="S274" s="185" t="str">
        <f t="shared" si="47"/>
        <v>0</v>
      </c>
      <c r="T274" s="185" t="str">
        <f t="shared" si="47"/>
        <v>0</v>
      </c>
      <c r="U274" s="185">
        <f t="shared" si="48"/>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customHeight="1" outlineLevel="1" x14ac:dyDescent="0.2">
      <c r="A275" s="169"/>
      <c r="B275" s="169"/>
      <c r="C275" s="26" t="s">
        <v>30</v>
      </c>
      <c r="D275" s="26" t="s">
        <v>30</v>
      </c>
      <c r="E275" s="26" t="s">
        <v>30</v>
      </c>
      <c r="F275" s="26" t="s">
        <v>30</v>
      </c>
      <c r="G275" s="161" t="str">
        <f t="shared" si="46"/>
        <v>--</v>
      </c>
      <c r="H275" s="27" t="s">
        <v>30</v>
      </c>
      <c r="I275" s="33" t="s">
        <v>30</v>
      </c>
      <c r="J275" s="87"/>
      <c r="K275" s="33"/>
      <c r="L275" s="26"/>
      <c r="M275" s="26"/>
      <c r="N275" s="26"/>
      <c r="O275" s="26"/>
      <c r="P275" s="169"/>
      <c r="Q275" s="184"/>
      <c r="R275" s="184"/>
      <c r="S275" s="185" t="str">
        <f t="shared" si="47"/>
        <v>0</v>
      </c>
      <c r="T275" s="185" t="str">
        <f t="shared" si="47"/>
        <v>0</v>
      </c>
      <c r="U275" s="185">
        <f t="shared" si="48"/>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customHeight="1" outlineLevel="1" x14ac:dyDescent="0.2">
      <c r="A276" s="169"/>
      <c r="B276" s="169"/>
      <c r="C276" s="26" t="s">
        <v>30</v>
      </c>
      <c r="D276" s="26" t="s">
        <v>30</v>
      </c>
      <c r="E276" s="26" t="s">
        <v>30</v>
      </c>
      <c r="F276" s="26" t="s">
        <v>30</v>
      </c>
      <c r="G276" s="161" t="str">
        <f t="shared" si="46"/>
        <v>--</v>
      </c>
      <c r="H276" s="27" t="s">
        <v>30</v>
      </c>
      <c r="I276" s="33" t="s">
        <v>30</v>
      </c>
      <c r="J276" s="87"/>
      <c r="K276" s="33"/>
      <c r="L276" s="26"/>
      <c r="M276" s="26"/>
      <c r="N276" s="26"/>
      <c r="O276" s="26"/>
      <c r="P276" s="169"/>
      <c r="Q276" s="184"/>
      <c r="R276" s="184"/>
      <c r="S276" s="185" t="str">
        <f t="shared" si="47"/>
        <v>0</v>
      </c>
      <c r="T276" s="185" t="str">
        <f t="shared" si="47"/>
        <v>0</v>
      </c>
      <c r="U276" s="185">
        <f t="shared" si="48"/>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customHeight="1" outlineLevel="1" x14ac:dyDescent="0.2">
      <c r="A277" s="169"/>
      <c r="B277" s="169"/>
      <c r="C277" s="26" t="s">
        <v>30</v>
      </c>
      <c r="D277" s="26" t="s">
        <v>30</v>
      </c>
      <c r="E277" s="26" t="s">
        <v>30</v>
      </c>
      <c r="F277" s="26" t="s">
        <v>30</v>
      </c>
      <c r="G277" s="161" t="str">
        <f t="shared" si="46"/>
        <v>--</v>
      </c>
      <c r="H277" s="27" t="s">
        <v>30</v>
      </c>
      <c r="I277" s="33" t="s">
        <v>30</v>
      </c>
      <c r="J277" s="87"/>
      <c r="K277" s="33"/>
      <c r="L277" s="26"/>
      <c r="M277" s="26"/>
      <c r="N277" s="26"/>
      <c r="O277" s="26"/>
      <c r="P277" s="169"/>
      <c r="Q277" s="184"/>
      <c r="R277" s="184"/>
      <c r="S277" s="185" t="str">
        <f t="shared" si="47"/>
        <v>0</v>
      </c>
      <c r="T277" s="185" t="str">
        <f t="shared" si="47"/>
        <v>0</v>
      </c>
      <c r="U277" s="185">
        <f t="shared" si="48"/>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customHeight="1" outlineLevel="1" x14ac:dyDescent="0.2">
      <c r="A278" s="169"/>
      <c r="B278" s="169"/>
      <c r="C278" s="26" t="s">
        <v>30</v>
      </c>
      <c r="D278" s="26" t="s">
        <v>30</v>
      </c>
      <c r="E278" s="26" t="s">
        <v>30</v>
      </c>
      <c r="F278" s="26" t="s">
        <v>30</v>
      </c>
      <c r="G278" s="161" t="str">
        <f t="shared" si="46"/>
        <v>--</v>
      </c>
      <c r="H278" s="27" t="s">
        <v>30</v>
      </c>
      <c r="I278" s="33" t="s">
        <v>30</v>
      </c>
      <c r="J278" s="87"/>
      <c r="K278" s="33"/>
      <c r="L278" s="26"/>
      <c r="M278" s="26"/>
      <c r="N278" s="26"/>
      <c r="O278" s="26"/>
      <c r="P278" s="169"/>
      <c r="Q278" s="184"/>
      <c r="R278" s="184"/>
      <c r="S278" s="185" t="str">
        <f t="shared" si="47"/>
        <v>0</v>
      </c>
      <c r="T278" s="185" t="str">
        <f t="shared" si="47"/>
        <v>0</v>
      </c>
      <c r="U278" s="185">
        <f t="shared" si="48"/>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customHeight="1" outlineLevel="1" x14ac:dyDescent="0.2">
      <c r="A279" s="169"/>
      <c r="B279" s="169"/>
      <c r="C279" s="26" t="s">
        <v>30</v>
      </c>
      <c r="D279" s="26" t="s">
        <v>30</v>
      </c>
      <c r="E279" s="26" t="s">
        <v>30</v>
      </c>
      <c r="F279" s="26" t="s">
        <v>30</v>
      </c>
      <c r="G279" s="161" t="str">
        <f t="shared" si="46"/>
        <v>--</v>
      </c>
      <c r="H279" s="27" t="s">
        <v>30</v>
      </c>
      <c r="I279" s="33" t="s">
        <v>30</v>
      </c>
      <c r="J279" s="88"/>
      <c r="K279" s="33"/>
      <c r="L279" s="26"/>
      <c r="M279" s="26"/>
      <c r="N279" s="26"/>
      <c r="O279" s="26"/>
      <c r="P279" s="169"/>
      <c r="Q279" s="184"/>
      <c r="R279" s="184"/>
      <c r="S279" s="185" t="str">
        <f t="shared" si="47"/>
        <v>0</v>
      </c>
      <c r="T279" s="185" t="str">
        <f t="shared" si="47"/>
        <v>0</v>
      </c>
      <c r="U279" s="185">
        <f t="shared" si="48"/>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customHeight="1" outlineLevel="1" x14ac:dyDescent="0.2">
      <c r="A280" s="169"/>
      <c r="B280" s="169"/>
      <c r="C280" s="26" t="s">
        <v>30</v>
      </c>
      <c r="D280" s="26" t="s">
        <v>30</v>
      </c>
      <c r="E280" s="26" t="s">
        <v>30</v>
      </c>
      <c r="F280" s="26" t="s">
        <v>30</v>
      </c>
      <c r="G280" s="161" t="str">
        <f t="shared" si="46"/>
        <v>--</v>
      </c>
      <c r="H280" s="27" t="s">
        <v>30</v>
      </c>
      <c r="I280" s="33" t="s">
        <v>30</v>
      </c>
      <c r="J280" s="88"/>
      <c r="K280" s="33"/>
      <c r="L280" s="26"/>
      <c r="M280" s="26"/>
      <c r="N280" s="26"/>
      <c r="O280" s="26"/>
      <c r="P280" s="169"/>
      <c r="Q280" s="184"/>
      <c r="R280" s="184"/>
      <c r="S280" s="185" t="str">
        <f t="shared" si="47"/>
        <v>0</v>
      </c>
      <c r="T280" s="185" t="str">
        <f t="shared" si="47"/>
        <v>0</v>
      </c>
      <c r="U280" s="185">
        <f t="shared" si="48"/>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customHeight="1" outlineLevel="1" x14ac:dyDescent="0.2">
      <c r="A281" s="169"/>
      <c r="B281" s="169"/>
      <c r="C281" s="26" t="s">
        <v>30</v>
      </c>
      <c r="D281" s="26" t="s">
        <v>30</v>
      </c>
      <c r="E281" s="26" t="s">
        <v>30</v>
      </c>
      <c r="F281" s="26" t="s">
        <v>30</v>
      </c>
      <c r="G281" s="161" t="str">
        <f t="shared" si="46"/>
        <v>--</v>
      </c>
      <c r="H281" s="27" t="s">
        <v>30</v>
      </c>
      <c r="I281" s="33" t="s">
        <v>30</v>
      </c>
      <c r="J281" s="88"/>
      <c r="K281" s="33"/>
      <c r="L281" s="26"/>
      <c r="M281" s="26"/>
      <c r="N281" s="26"/>
      <c r="O281" s="26"/>
      <c r="P281" s="169"/>
      <c r="Q281" s="184"/>
      <c r="R281" s="184"/>
      <c r="S281" s="185" t="str">
        <f t="shared" si="47"/>
        <v>0</v>
      </c>
      <c r="T281" s="185" t="str">
        <f t="shared" si="47"/>
        <v>0</v>
      </c>
      <c r="U281" s="185">
        <f t="shared" si="48"/>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customHeight="1" outlineLevel="1" x14ac:dyDescent="0.2">
      <c r="A282" s="169"/>
      <c r="B282" s="169"/>
      <c r="C282" s="26" t="s">
        <v>30</v>
      </c>
      <c r="D282" s="26" t="s">
        <v>30</v>
      </c>
      <c r="E282" s="26" t="s">
        <v>30</v>
      </c>
      <c r="F282" s="26" t="s">
        <v>30</v>
      </c>
      <c r="G282" s="161" t="str">
        <f t="shared" si="46"/>
        <v>--</v>
      </c>
      <c r="H282" s="27" t="s">
        <v>30</v>
      </c>
      <c r="I282" s="33" t="s">
        <v>30</v>
      </c>
      <c r="J282" s="88"/>
      <c r="K282" s="33"/>
      <c r="L282" s="26"/>
      <c r="M282" s="26"/>
      <c r="N282" s="26"/>
      <c r="O282" s="26"/>
      <c r="P282" s="169"/>
      <c r="Q282" s="184"/>
      <c r="R282" s="184"/>
      <c r="S282" s="185" t="str">
        <f t="shared" si="47"/>
        <v>0</v>
      </c>
      <c r="T282" s="185" t="str">
        <f t="shared" si="47"/>
        <v>0</v>
      </c>
      <c r="U282" s="185">
        <f t="shared" si="48"/>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customHeight="1" outlineLevel="1" x14ac:dyDescent="0.2">
      <c r="A283" s="169"/>
      <c r="B283" s="169"/>
      <c r="C283" s="26" t="s">
        <v>30</v>
      </c>
      <c r="D283" s="26" t="s">
        <v>30</v>
      </c>
      <c r="E283" s="26" t="s">
        <v>30</v>
      </c>
      <c r="F283" s="26" t="s">
        <v>30</v>
      </c>
      <c r="G283" s="161" t="str">
        <f t="shared" si="46"/>
        <v>--</v>
      </c>
      <c r="H283" s="27" t="s">
        <v>30</v>
      </c>
      <c r="I283" s="33" t="s">
        <v>30</v>
      </c>
      <c r="J283" s="87"/>
      <c r="K283" s="33"/>
      <c r="L283" s="26"/>
      <c r="M283" s="26"/>
      <c r="N283" s="26"/>
      <c r="O283" s="26"/>
      <c r="P283" s="169"/>
      <c r="Q283" s="184"/>
      <c r="R283" s="184"/>
      <c r="S283" s="185" t="str">
        <f t="shared" si="47"/>
        <v>0</v>
      </c>
      <c r="T283" s="185" t="str">
        <f t="shared" si="47"/>
        <v>0</v>
      </c>
      <c r="U283" s="185">
        <f t="shared" si="48"/>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customHeight="1" outlineLevel="1" x14ac:dyDescent="0.2">
      <c r="A284" s="169"/>
      <c r="B284" s="169"/>
      <c r="C284" s="26" t="s">
        <v>30</v>
      </c>
      <c r="D284" s="26" t="s">
        <v>30</v>
      </c>
      <c r="E284" s="26" t="s">
        <v>30</v>
      </c>
      <c r="F284" s="26" t="s">
        <v>30</v>
      </c>
      <c r="G284" s="161" t="str">
        <f t="shared" si="46"/>
        <v>--</v>
      </c>
      <c r="H284" s="27" t="s">
        <v>30</v>
      </c>
      <c r="I284" s="33" t="s">
        <v>30</v>
      </c>
      <c r="J284" s="87"/>
      <c r="K284" s="33"/>
      <c r="L284" s="26"/>
      <c r="M284" s="26"/>
      <c r="N284" s="26"/>
      <c r="O284" s="28"/>
      <c r="P284" s="169"/>
      <c r="Q284" s="184"/>
      <c r="R284" s="184"/>
      <c r="S284" s="185" t="str">
        <f t="shared" si="47"/>
        <v>0</v>
      </c>
      <c r="T284" s="185" t="str">
        <f t="shared" si="47"/>
        <v>0</v>
      </c>
      <c r="U284" s="185">
        <f t="shared" si="48"/>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customHeight="1" outlineLevel="1" x14ac:dyDescent="0.2">
      <c r="A285" s="169"/>
      <c r="B285" s="169"/>
      <c r="C285" s="26" t="s">
        <v>30</v>
      </c>
      <c r="D285" s="26" t="s">
        <v>30</v>
      </c>
      <c r="E285" s="26" t="s">
        <v>30</v>
      </c>
      <c r="F285" s="26" t="s">
        <v>30</v>
      </c>
      <c r="G285" s="161" t="str">
        <f t="shared" si="46"/>
        <v>--</v>
      </c>
      <c r="H285" s="27" t="s">
        <v>30</v>
      </c>
      <c r="I285" s="33" t="s">
        <v>30</v>
      </c>
      <c r="J285" s="87"/>
      <c r="K285" s="33"/>
      <c r="L285" s="26"/>
      <c r="M285" s="26"/>
      <c r="N285" s="26"/>
      <c r="O285" s="29"/>
      <c r="P285" s="169"/>
      <c r="Q285" s="184"/>
      <c r="R285" s="184"/>
      <c r="S285" s="185" t="str">
        <f t="shared" si="47"/>
        <v>0</v>
      </c>
      <c r="T285" s="185" t="str">
        <f t="shared" si="47"/>
        <v>0</v>
      </c>
      <c r="U285" s="185">
        <f t="shared" si="48"/>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c r="G288" s="226"/>
      <c r="H288" s="226"/>
      <c r="I288" s="50" t="s">
        <v>11</v>
      </c>
      <c r="J288" s="227" t="s">
        <v>3</v>
      </c>
      <c r="K288" s="227"/>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4"/>
      <c r="D289" s="225"/>
      <c r="E289" s="225"/>
      <c r="F289" s="172"/>
      <c r="G289" s="172"/>
      <c r="H289" s="172"/>
      <c r="I289" s="172"/>
      <c r="J289" s="172"/>
      <c r="K289" s="172"/>
      <c r="L289" s="173"/>
      <c r="M289" s="228" t="s">
        <v>1305</v>
      </c>
      <c r="N289" s="228"/>
      <c r="O289" s="228"/>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7"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customHeight="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customHeight="1" outlineLevel="1" x14ac:dyDescent="0.2">
      <c r="A293" s="169"/>
      <c r="B293" s="169"/>
      <c r="C293" s="26" t="s">
        <v>30</v>
      </c>
      <c r="D293" s="26" t="s">
        <v>30</v>
      </c>
      <c r="E293" s="26" t="s">
        <v>30</v>
      </c>
      <c r="F293" s="26" t="s">
        <v>30</v>
      </c>
      <c r="G293" s="161" t="str">
        <f t="shared" ref="G293:G306" si="49">V293</f>
        <v>--</v>
      </c>
      <c r="H293" s="27" t="s">
        <v>30</v>
      </c>
      <c r="I293" s="33" t="s">
        <v>30</v>
      </c>
      <c r="J293" s="87"/>
      <c r="K293" s="33"/>
      <c r="L293" s="26"/>
      <c r="M293" s="26"/>
      <c r="N293" s="26"/>
      <c r="O293" s="26"/>
      <c r="P293" s="169"/>
      <c r="Q293" s="184"/>
      <c r="R293" s="184"/>
      <c r="S293" s="185" t="str">
        <f t="shared" ref="S293:T306" si="50">IF(Q293="Basso",1.8,IF(Q293="Medio",2.5,IF(Q293="Medio-Alto",3.8,IF(Q293="Alto",5,"0"))))</f>
        <v>0</v>
      </c>
      <c r="T293" s="185" t="str">
        <f t="shared" si="50"/>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customHeight="1" outlineLevel="1" x14ac:dyDescent="0.2">
      <c r="A294" s="169"/>
      <c r="B294" s="169"/>
      <c r="C294" s="26" t="s">
        <v>30</v>
      </c>
      <c r="D294" s="26" t="s">
        <v>30</v>
      </c>
      <c r="E294" s="26" t="s">
        <v>30</v>
      </c>
      <c r="F294" s="26" t="s">
        <v>30</v>
      </c>
      <c r="G294" s="161" t="str">
        <f t="shared" si="49"/>
        <v>--</v>
      </c>
      <c r="H294" s="27" t="s">
        <v>30</v>
      </c>
      <c r="I294" s="33" t="s">
        <v>30</v>
      </c>
      <c r="J294" s="87"/>
      <c r="K294" s="33"/>
      <c r="L294" s="26"/>
      <c r="M294" s="26"/>
      <c r="N294" s="26"/>
      <c r="O294" s="26"/>
      <c r="P294" s="169"/>
      <c r="Q294" s="184"/>
      <c r="R294" s="184"/>
      <c r="S294" s="185" t="str">
        <f t="shared" si="50"/>
        <v>0</v>
      </c>
      <c r="T294" s="185" t="str">
        <f t="shared" si="50"/>
        <v>0</v>
      </c>
      <c r="U294" s="185">
        <f t="shared" ref="U294:U306" si="51">(T294*S294)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customHeight="1" outlineLevel="1" x14ac:dyDescent="0.2">
      <c r="A295" s="169"/>
      <c r="B295" s="169"/>
      <c r="C295" s="26" t="s">
        <v>30</v>
      </c>
      <c r="D295" s="26" t="s">
        <v>30</v>
      </c>
      <c r="E295" s="26" t="s">
        <v>30</v>
      </c>
      <c r="F295" s="26" t="s">
        <v>30</v>
      </c>
      <c r="G295" s="161" t="str">
        <f t="shared" si="49"/>
        <v>--</v>
      </c>
      <c r="H295" s="27" t="s">
        <v>30</v>
      </c>
      <c r="I295" s="33" t="s">
        <v>30</v>
      </c>
      <c r="J295" s="87"/>
      <c r="K295" s="33"/>
      <c r="L295" s="26"/>
      <c r="M295" s="26"/>
      <c r="N295" s="26"/>
      <c r="O295" s="26"/>
      <c r="P295" s="169"/>
      <c r="Q295" s="184"/>
      <c r="R295" s="184"/>
      <c r="S295" s="185" t="str">
        <f t="shared" si="50"/>
        <v>0</v>
      </c>
      <c r="T295" s="185" t="str">
        <f t="shared" si="50"/>
        <v>0</v>
      </c>
      <c r="U295" s="185">
        <f t="shared" si="51"/>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customHeight="1" outlineLevel="1" x14ac:dyDescent="0.2">
      <c r="A296" s="169"/>
      <c r="B296" s="169"/>
      <c r="C296" s="26" t="s">
        <v>30</v>
      </c>
      <c r="D296" s="26" t="s">
        <v>30</v>
      </c>
      <c r="E296" s="26" t="s">
        <v>30</v>
      </c>
      <c r="F296" s="26" t="s">
        <v>30</v>
      </c>
      <c r="G296" s="161" t="str">
        <f t="shared" si="49"/>
        <v>--</v>
      </c>
      <c r="H296" s="27" t="s">
        <v>30</v>
      </c>
      <c r="I296" s="33" t="s">
        <v>30</v>
      </c>
      <c r="J296" s="87"/>
      <c r="K296" s="33"/>
      <c r="L296" s="26"/>
      <c r="M296" s="26"/>
      <c r="N296" s="26"/>
      <c r="O296" s="26"/>
      <c r="P296" s="169"/>
      <c r="Q296" s="184"/>
      <c r="R296" s="184"/>
      <c r="S296" s="185" t="str">
        <f t="shared" si="50"/>
        <v>0</v>
      </c>
      <c r="T296" s="185" t="str">
        <f t="shared" si="50"/>
        <v>0</v>
      </c>
      <c r="U296" s="185">
        <f t="shared" si="51"/>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customHeight="1" outlineLevel="1" x14ac:dyDescent="0.2">
      <c r="A297" s="169"/>
      <c r="B297" s="169"/>
      <c r="C297" s="26" t="s">
        <v>30</v>
      </c>
      <c r="D297" s="26" t="s">
        <v>30</v>
      </c>
      <c r="E297" s="26" t="s">
        <v>30</v>
      </c>
      <c r="F297" s="26" t="s">
        <v>30</v>
      </c>
      <c r="G297" s="161" t="str">
        <f t="shared" si="49"/>
        <v>--</v>
      </c>
      <c r="H297" s="27" t="s">
        <v>30</v>
      </c>
      <c r="I297" s="33" t="s">
        <v>30</v>
      </c>
      <c r="J297" s="87"/>
      <c r="K297" s="33"/>
      <c r="L297" s="26"/>
      <c r="M297" s="26"/>
      <c r="N297" s="26"/>
      <c r="O297" s="26"/>
      <c r="P297" s="169"/>
      <c r="Q297" s="184"/>
      <c r="R297" s="184"/>
      <c r="S297" s="185" t="str">
        <f t="shared" si="50"/>
        <v>0</v>
      </c>
      <c r="T297" s="185" t="str">
        <f t="shared" si="50"/>
        <v>0</v>
      </c>
      <c r="U297" s="185">
        <f t="shared" si="51"/>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customHeight="1" outlineLevel="1" x14ac:dyDescent="0.2">
      <c r="A298" s="169"/>
      <c r="B298" s="169"/>
      <c r="C298" s="26" t="s">
        <v>30</v>
      </c>
      <c r="D298" s="26" t="s">
        <v>30</v>
      </c>
      <c r="E298" s="26" t="s">
        <v>30</v>
      </c>
      <c r="F298" s="26" t="s">
        <v>30</v>
      </c>
      <c r="G298" s="161" t="str">
        <f t="shared" si="49"/>
        <v>--</v>
      </c>
      <c r="H298" s="27" t="s">
        <v>30</v>
      </c>
      <c r="I298" s="33" t="s">
        <v>30</v>
      </c>
      <c r="J298" s="87"/>
      <c r="K298" s="33"/>
      <c r="L298" s="26"/>
      <c r="M298" s="26"/>
      <c r="N298" s="26"/>
      <c r="O298" s="26"/>
      <c r="P298" s="169"/>
      <c r="Q298" s="184"/>
      <c r="R298" s="184"/>
      <c r="S298" s="185" t="str">
        <f t="shared" si="50"/>
        <v>0</v>
      </c>
      <c r="T298" s="185" t="str">
        <f t="shared" si="50"/>
        <v>0</v>
      </c>
      <c r="U298" s="185">
        <f t="shared" si="51"/>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customHeight="1" outlineLevel="1" x14ac:dyDescent="0.2">
      <c r="A299" s="169"/>
      <c r="B299" s="169"/>
      <c r="C299" s="26" t="s">
        <v>30</v>
      </c>
      <c r="D299" s="26" t="s">
        <v>30</v>
      </c>
      <c r="E299" s="26" t="s">
        <v>30</v>
      </c>
      <c r="F299" s="26" t="s">
        <v>30</v>
      </c>
      <c r="G299" s="161" t="str">
        <f t="shared" si="49"/>
        <v>--</v>
      </c>
      <c r="H299" s="27" t="s">
        <v>30</v>
      </c>
      <c r="I299" s="33" t="s">
        <v>30</v>
      </c>
      <c r="J299" s="87"/>
      <c r="K299" s="33"/>
      <c r="L299" s="26"/>
      <c r="M299" s="26"/>
      <c r="N299" s="26"/>
      <c r="O299" s="26"/>
      <c r="P299" s="169"/>
      <c r="Q299" s="184"/>
      <c r="R299" s="184"/>
      <c r="S299" s="185" t="str">
        <f t="shared" si="50"/>
        <v>0</v>
      </c>
      <c r="T299" s="185" t="str">
        <f t="shared" si="50"/>
        <v>0</v>
      </c>
      <c r="U299" s="185">
        <f t="shared" si="51"/>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customHeight="1" outlineLevel="1" x14ac:dyDescent="0.2">
      <c r="A300" s="169"/>
      <c r="B300" s="169"/>
      <c r="C300" s="26" t="s">
        <v>30</v>
      </c>
      <c r="D300" s="26" t="s">
        <v>30</v>
      </c>
      <c r="E300" s="26" t="s">
        <v>30</v>
      </c>
      <c r="F300" s="26" t="s">
        <v>30</v>
      </c>
      <c r="G300" s="161" t="str">
        <f t="shared" si="49"/>
        <v>--</v>
      </c>
      <c r="H300" s="27" t="s">
        <v>30</v>
      </c>
      <c r="I300" s="33" t="s">
        <v>30</v>
      </c>
      <c r="J300" s="88"/>
      <c r="K300" s="33"/>
      <c r="L300" s="26"/>
      <c r="M300" s="26"/>
      <c r="N300" s="26"/>
      <c r="O300" s="26"/>
      <c r="P300" s="169"/>
      <c r="Q300" s="184"/>
      <c r="R300" s="184"/>
      <c r="S300" s="185" t="str">
        <f t="shared" si="50"/>
        <v>0</v>
      </c>
      <c r="T300" s="185" t="str">
        <f t="shared" si="50"/>
        <v>0</v>
      </c>
      <c r="U300" s="185">
        <f t="shared" si="51"/>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customHeight="1" outlineLevel="1" x14ac:dyDescent="0.2">
      <c r="A301" s="169"/>
      <c r="B301" s="169"/>
      <c r="C301" s="26" t="s">
        <v>30</v>
      </c>
      <c r="D301" s="26" t="s">
        <v>30</v>
      </c>
      <c r="E301" s="26" t="s">
        <v>30</v>
      </c>
      <c r="F301" s="26" t="s">
        <v>30</v>
      </c>
      <c r="G301" s="161" t="str">
        <f t="shared" si="49"/>
        <v>--</v>
      </c>
      <c r="H301" s="27" t="s">
        <v>30</v>
      </c>
      <c r="I301" s="33" t="s">
        <v>30</v>
      </c>
      <c r="J301" s="88"/>
      <c r="K301" s="33"/>
      <c r="L301" s="26"/>
      <c r="M301" s="26"/>
      <c r="N301" s="26"/>
      <c r="O301" s="26"/>
      <c r="P301" s="169"/>
      <c r="Q301" s="184"/>
      <c r="R301" s="184"/>
      <c r="S301" s="185" t="str">
        <f t="shared" si="50"/>
        <v>0</v>
      </c>
      <c r="T301" s="185" t="str">
        <f t="shared" si="50"/>
        <v>0</v>
      </c>
      <c r="U301" s="185">
        <f t="shared" si="51"/>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customHeight="1" outlineLevel="1" x14ac:dyDescent="0.2">
      <c r="A302" s="169"/>
      <c r="B302" s="169"/>
      <c r="C302" s="26" t="s">
        <v>30</v>
      </c>
      <c r="D302" s="26" t="s">
        <v>30</v>
      </c>
      <c r="E302" s="26" t="s">
        <v>30</v>
      </c>
      <c r="F302" s="26" t="s">
        <v>30</v>
      </c>
      <c r="G302" s="161" t="str">
        <f t="shared" si="49"/>
        <v>--</v>
      </c>
      <c r="H302" s="27" t="s">
        <v>30</v>
      </c>
      <c r="I302" s="33" t="s">
        <v>30</v>
      </c>
      <c r="J302" s="88"/>
      <c r="K302" s="33"/>
      <c r="L302" s="26"/>
      <c r="M302" s="26"/>
      <c r="N302" s="26"/>
      <c r="O302" s="26"/>
      <c r="P302" s="169"/>
      <c r="Q302" s="184"/>
      <c r="R302" s="184"/>
      <c r="S302" s="185" t="str">
        <f t="shared" si="50"/>
        <v>0</v>
      </c>
      <c r="T302" s="185" t="str">
        <f t="shared" si="50"/>
        <v>0</v>
      </c>
      <c r="U302" s="185">
        <f t="shared" si="51"/>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customHeight="1" outlineLevel="1" x14ac:dyDescent="0.2">
      <c r="A303" s="169"/>
      <c r="B303" s="169"/>
      <c r="C303" s="26" t="s">
        <v>30</v>
      </c>
      <c r="D303" s="26" t="s">
        <v>30</v>
      </c>
      <c r="E303" s="26" t="s">
        <v>30</v>
      </c>
      <c r="F303" s="26" t="s">
        <v>30</v>
      </c>
      <c r="G303" s="161" t="str">
        <f t="shared" si="49"/>
        <v>--</v>
      </c>
      <c r="H303" s="27" t="s">
        <v>30</v>
      </c>
      <c r="I303" s="33" t="s">
        <v>30</v>
      </c>
      <c r="J303" s="88"/>
      <c r="K303" s="33"/>
      <c r="L303" s="26"/>
      <c r="M303" s="26"/>
      <c r="N303" s="26"/>
      <c r="O303" s="26"/>
      <c r="P303" s="169"/>
      <c r="Q303" s="184"/>
      <c r="R303" s="184"/>
      <c r="S303" s="185" t="str">
        <f t="shared" si="50"/>
        <v>0</v>
      </c>
      <c r="T303" s="185" t="str">
        <f t="shared" si="50"/>
        <v>0</v>
      </c>
      <c r="U303" s="185">
        <f t="shared" si="51"/>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customHeight="1" outlineLevel="1" x14ac:dyDescent="0.2">
      <c r="A304" s="169"/>
      <c r="B304" s="169"/>
      <c r="C304" s="26" t="s">
        <v>30</v>
      </c>
      <c r="D304" s="26" t="s">
        <v>30</v>
      </c>
      <c r="E304" s="26" t="s">
        <v>30</v>
      </c>
      <c r="F304" s="26" t="s">
        <v>30</v>
      </c>
      <c r="G304" s="161" t="str">
        <f t="shared" si="49"/>
        <v>--</v>
      </c>
      <c r="H304" s="27" t="s">
        <v>30</v>
      </c>
      <c r="I304" s="33" t="s">
        <v>30</v>
      </c>
      <c r="J304" s="87"/>
      <c r="K304" s="33"/>
      <c r="L304" s="26"/>
      <c r="M304" s="26"/>
      <c r="N304" s="26"/>
      <c r="O304" s="26"/>
      <c r="P304" s="169"/>
      <c r="Q304" s="184"/>
      <c r="R304" s="184"/>
      <c r="S304" s="185" t="str">
        <f t="shared" si="50"/>
        <v>0</v>
      </c>
      <c r="T304" s="185" t="str">
        <f t="shared" si="50"/>
        <v>0</v>
      </c>
      <c r="U304" s="185">
        <f t="shared" si="51"/>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customHeight="1" outlineLevel="1" x14ac:dyDescent="0.2">
      <c r="A305" s="169"/>
      <c r="B305" s="169"/>
      <c r="C305" s="26" t="s">
        <v>30</v>
      </c>
      <c r="D305" s="26" t="s">
        <v>30</v>
      </c>
      <c r="E305" s="26" t="s">
        <v>30</v>
      </c>
      <c r="F305" s="26" t="s">
        <v>30</v>
      </c>
      <c r="G305" s="161" t="str">
        <f t="shared" si="49"/>
        <v>--</v>
      </c>
      <c r="H305" s="27" t="s">
        <v>30</v>
      </c>
      <c r="I305" s="33" t="s">
        <v>30</v>
      </c>
      <c r="J305" s="87"/>
      <c r="K305" s="33"/>
      <c r="L305" s="26"/>
      <c r="M305" s="26"/>
      <c r="N305" s="26"/>
      <c r="O305" s="28"/>
      <c r="P305" s="169"/>
      <c r="Q305" s="184"/>
      <c r="R305" s="184"/>
      <c r="S305" s="185" t="str">
        <f t="shared" si="50"/>
        <v>0</v>
      </c>
      <c r="T305" s="185" t="str">
        <f t="shared" si="50"/>
        <v>0</v>
      </c>
      <c r="U305" s="185">
        <f t="shared" si="51"/>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customHeight="1" outlineLevel="1" x14ac:dyDescent="0.2">
      <c r="A306" s="169"/>
      <c r="B306" s="169"/>
      <c r="C306" s="26" t="s">
        <v>30</v>
      </c>
      <c r="D306" s="26" t="s">
        <v>30</v>
      </c>
      <c r="E306" s="26" t="s">
        <v>30</v>
      </c>
      <c r="F306" s="26" t="s">
        <v>30</v>
      </c>
      <c r="G306" s="161" t="str">
        <f t="shared" si="49"/>
        <v>--</v>
      </c>
      <c r="H306" s="27" t="s">
        <v>30</v>
      </c>
      <c r="I306" s="33" t="s">
        <v>30</v>
      </c>
      <c r="J306" s="87"/>
      <c r="K306" s="33"/>
      <c r="L306" s="26"/>
      <c r="M306" s="26"/>
      <c r="N306" s="26"/>
      <c r="O306" s="29"/>
      <c r="P306" s="169"/>
      <c r="Q306" s="184"/>
      <c r="R306" s="184"/>
      <c r="S306" s="185" t="str">
        <f t="shared" si="50"/>
        <v>0</v>
      </c>
      <c r="T306" s="185" t="str">
        <f t="shared" si="50"/>
        <v>0</v>
      </c>
      <c r="U306" s="185">
        <f t="shared" si="51"/>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c r="G309" s="226"/>
      <c r="H309" s="226"/>
      <c r="I309" s="50" t="s">
        <v>11</v>
      </c>
      <c r="J309" s="227" t="s">
        <v>3</v>
      </c>
      <c r="K309" s="227"/>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4"/>
      <c r="D310" s="225"/>
      <c r="E310" s="225"/>
      <c r="F310" s="172"/>
      <c r="G310" s="172"/>
      <c r="H310" s="172"/>
      <c r="I310" s="172"/>
      <c r="J310" s="172"/>
      <c r="K310" s="172"/>
      <c r="L310" s="173"/>
      <c r="M310" s="228" t="s">
        <v>1305</v>
      </c>
      <c r="N310" s="228"/>
      <c r="O310" s="228"/>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7"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customHeight="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customHeight="1" outlineLevel="1" x14ac:dyDescent="0.2">
      <c r="A314" s="169"/>
      <c r="B314" s="169"/>
      <c r="C314" s="26" t="s">
        <v>30</v>
      </c>
      <c r="D314" s="26" t="s">
        <v>30</v>
      </c>
      <c r="E314" s="26" t="s">
        <v>30</v>
      </c>
      <c r="F314" s="26" t="s">
        <v>30</v>
      </c>
      <c r="G314" s="161" t="str">
        <f t="shared" ref="G314:G327" si="52">V314</f>
        <v>--</v>
      </c>
      <c r="H314" s="27" t="s">
        <v>30</v>
      </c>
      <c r="I314" s="33" t="s">
        <v>30</v>
      </c>
      <c r="J314" s="87"/>
      <c r="K314" s="33"/>
      <c r="L314" s="26"/>
      <c r="M314" s="26"/>
      <c r="N314" s="26"/>
      <c r="O314" s="26"/>
      <c r="P314" s="169"/>
      <c r="Q314" s="184"/>
      <c r="R314" s="184"/>
      <c r="S314" s="185" t="str">
        <f t="shared" ref="S314:T327" si="53">IF(Q314="Basso",1.8,IF(Q314="Medio",2.5,IF(Q314="Medio-Alto",3.8,IF(Q314="Alto",5,"0"))))</f>
        <v>0</v>
      </c>
      <c r="T314" s="185" t="str">
        <f t="shared" si="53"/>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customHeight="1" outlineLevel="1" x14ac:dyDescent="0.2">
      <c r="A315" s="169"/>
      <c r="B315" s="169"/>
      <c r="C315" s="26" t="s">
        <v>30</v>
      </c>
      <c r="D315" s="26" t="s">
        <v>30</v>
      </c>
      <c r="E315" s="26" t="s">
        <v>30</v>
      </c>
      <c r="F315" s="26" t="s">
        <v>30</v>
      </c>
      <c r="G315" s="161" t="str">
        <f t="shared" si="52"/>
        <v>--</v>
      </c>
      <c r="H315" s="27" t="s">
        <v>30</v>
      </c>
      <c r="I315" s="33" t="s">
        <v>30</v>
      </c>
      <c r="J315" s="87"/>
      <c r="K315" s="33"/>
      <c r="L315" s="26"/>
      <c r="M315" s="26"/>
      <c r="N315" s="26"/>
      <c r="O315" s="26"/>
      <c r="P315" s="169"/>
      <c r="Q315" s="184"/>
      <c r="R315" s="184"/>
      <c r="S315" s="185" t="str">
        <f t="shared" si="53"/>
        <v>0</v>
      </c>
      <c r="T315" s="185" t="str">
        <f t="shared" si="53"/>
        <v>0</v>
      </c>
      <c r="U315" s="185">
        <f t="shared" ref="U315:U327" si="54">(T315*S315)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customHeight="1" outlineLevel="1" x14ac:dyDescent="0.2">
      <c r="A316" s="169"/>
      <c r="B316" s="169"/>
      <c r="C316" s="26" t="s">
        <v>30</v>
      </c>
      <c r="D316" s="26" t="s">
        <v>30</v>
      </c>
      <c r="E316" s="26" t="s">
        <v>30</v>
      </c>
      <c r="F316" s="26" t="s">
        <v>30</v>
      </c>
      <c r="G316" s="161" t="str">
        <f t="shared" si="52"/>
        <v>--</v>
      </c>
      <c r="H316" s="27" t="s">
        <v>30</v>
      </c>
      <c r="I316" s="33" t="s">
        <v>30</v>
      </c>
      <c r="J316" s="87"/>
      <c r="K316" s="33"/>
      <c r="L316" s="26"/>
      <c r="M316" s="26"/>
      <c r="N316" s="26"/>
      <c r="O316" s="26"/>
      <c r="P316" s="169"/>
      <c r="Q316" s="184"/>
      <c r="R316" s="184"/>
      <c r="S316" s="185" t="str">
        <f t="shared" si="53"/>
        <v>0</v>
      </c>
      <c r="T316" s="185" t="str">
        <f t="shared" si="53"/>
        <v>0</v>
      </c>
      <c r="U316" s="185">
        <f t="shared" si="54"/>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customHeight="1" outlineLevel="1" x14ac:dyDescent="0.2">
      <c r="A317" s="169"/>
      <c r="B317" s="169"/>
      <c r="C317" s="26" t="s">
        <v>30</v>
      </c>
      <c r="D317" s="26" t="s">
        <v>30</v>
      </c>
      <c r="E317" s="26" t="s">
        <v>30</v>
      </c>
      <c r="F317" s="26" t="s">
        <v>30</v>
      </c>
      <c r="G317" s="161" t="str">
        <f t="shared" si="52"/>
        <v>--</v>
      </c>
      <c r="H317" s="27" t="s">
        <v>30</v>
      </c>
      <c r="I317" s="33" t="s">
        <v>30</v>
      </c>
      <c r="J317" s="87"/>
      <c r="K317" s="33"/>
      <c r="L317" s="26"/>
      <c r="M317" s="26"/>
      <c r="N317" s="26"/>
      <c r="O317" s="26"/>
      <c r="P317" s="169"/>
      <c r="Q317" s="184"/>
      <c r="R317" s="184"/>
      <c r="S317" s="185" t="str">
        <f t="shared" si="53"/>
        <v>0</v>
      </c>
      <c r="T317" s="185" t="str">
        <f t="shared" si="53"/>
        <v>0</v>
      </c>
      <c r="U317" s="185">
        <f t="shared" si="54"/>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customHeight="1" outlineLevel="1" x14ac:dyDescent="0.2">
      <c r="A318" s="169"/>
      <c r="B318" s="169"/>
      <c r="C318" s="26" t="s">
        <v>30</v>
      </c>
      <c r="D318" s="26" t="s">
        <v>30</v>
      </c>
      <c r="E318" s="26" t="s">
        <v>30</v>
      </c>
      <c r="F318" s="26" t="s">
        <v>30</v>
      </c>
      <c r="G318" s="161" t="str">
        <f t="shared" si="52"/>
        <v>--</v>
      </c>
      <c r="H318" s="27" t="s">
        <v>30</v>
      </c>
      <c r="I318" s="33" t="s">
        <v>30</v>
      </c>
      <c r="J318" s="87"/>
      <c r="K318" s="33"/>
      <c r="L318" s="26"/>
      <c r="M318" s="26"/>
      <c r="N318" s="26"/>
      <c r="O318" s="26"/>
      <c r="P318" s="169"/>
      <c r="Q318" s="184"/>
      <c r="R318" s="184"/>
      <c r="S318" s="185" t="str">
        <f t="shared" si="53"/>
        <v>0</v>
      </c>
      <c r="T318" s="185" t="str">
        <f t="shared" si="53"/>
        <v>0</v>
      </c>
      <c r="U318" s="185">
        <f t="shared" si="54"/>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customHeight="1" outlineLevel="1" x14ac:dyDescent="0.2">
      <c r="A319" s="169"/>
      <c r="B319" s="169"/>
      <c r="C319" s="26" t="s">
        <v>30</v>
      </c>
      <c r="D319" s="26" t="s">
        <v>30</v>
      </c>
      <c r="E319" s="26" t="s">
        <v>30</v>
      </c>
      <c r="F319" s="26" t="s">
        <v>30</v>
      </c>
      <c r="G319" s="161" t="str">
        <f t="shared" si="52"/>
        <v>--</v>
      </c>
      <c r="H319" s="27" t="s">
        <v>30</v>
      </c>
      <c r="I319" s="33" t="s">
        <v>30</v>
      </c>
      <c r="J319" s="87"/>
      <c r="K319" s="33"/>
      <c r="L319" s="26"/>
      <c r="M319" s="26"/>
      <c r="N319" s="26"/>
      <c r="O319" s="26"/>
      <c r="P319" s="169"/>
      <c r="Q319" s="184"/>
      <c r="R319" s="184"/>
      <c r="S319" s="185" t="str">
        <f t="shared" si="53"/>
        <v>0</v>
      </c>
      <c r="T319" s="185" t="str">
        <f t="shared" si="53"/>
        <v>0</v>
      </c>
      <c r="U319" s="185">
        <f t="shared" si="54"/>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customHeight="1" outlineLevel="1" x14ac:dyDescent="0.2">
      <c r="A320" s="169"/>
      <c r="B320" s="169"/>
      <c r="C320" s="26" t="s">
        <v>30</v>
      </c>
      <c r="D320" s="26" t="s">
        <v>30</v>
      </c>
      <c r="E320" s="26" t="s">
        <v>30</v>
      </c>
      <c r="F320" s="26" t="s">
        <v>30</v>
      </c>
      <c r="G320" s="161" t="str">
        <f t="shared" si="52"/>
        <v>--</v>
      </c>
      <c r="H320" s="27" t="s">
        <v>30</v>
      </c>
      <c r="I320" s="33" t="s">
        <v>30</v>
      </c>
      <c r="J320" s="87"/>
      <c r="K320" s="33"/>
      <c r="L320" s="26"/>
      <c r="M320" s="26"/>
      <c r="N320" s="26"/>
      <c r="O320" s="26"/>
      <c r="P320" s="169"/>
      <c r="Q320" s="184"/>
      <c r="R320" s="184"/>
      <c r="S320" s="185" t="str">
        <f t="shared" si="53"/>
        <v>0</v>
      </c>
      <c r="T320" s="185" t="str">
        <f t="shared" si="53"/>
        <v>0</v>
      </c>
      <c r="U320" s="185">
        <f t="shared" si="54"/>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customHeight="1" outlineLevel="1" x14ac:dyDescent="0.2">
      <c r="A321" s="169"/>
      <c r="B321" s="169"/>
      <c r="C321" s="26" t="s">
        <v>30</v>
      </c>
      <c r="D321" s="26" t="s">
        <v>30</v>
      </c>
      <c r="E321" s="26" t="s">
        <v>30</v>
      </c>
      <c r="F321" s="26" t="s">
        <v>30</v>
      </c>
      <c r="G321" s="161" t="str">
        <f t="shared" si="52"/>
        <v>--</v>
      </c>
      <c r="H321" s="27" t="s">
        <v>30</v>
      </c>
      <c r="I321" s="33" t="s">
        <v>30</v>
      </c>
      <c r="J321" s="88"/>
      <c r="K321" s="33"/>
      <c r="L321" s="26"/>
      <c r="M321" s="26"/>
      <c r="N321" s="26"/>
      <c r="O321" s="26"/>
      <c r="P321" s="169"/>
      <c r="Q321" s="184"/>
      <c r="R321" s="184"/>
      <c r="S321" s="185" t="str">
        <f t="shared" si="53"/>
        <v>0</v>
      </c>
      <c r="T321" s="185" t="str">
        <f t="shared" si="53"/>
        <v>0</v>
      </c>
      <c r="U321" s="185">
        <f t="shared" si="54"/>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customHeight="1" outlineLevel="1" x14ac:dyDescent="0.2">
      <c r="A322" s="169"/>
      <c r="B322" s="169"/>
      <c r="C322" s="26" t="s">
        <v>30</v>
      </c>
      <c r="D322" s="26" t="s">
        <v>30</v>
      </c>
      <c r="E322" s="26" t="s">
        <v>30</v>
      </c>
      <c r="F322" s="26" t="s">
        <v>30</v>
      </c>
      <c r="G322" s="161" t="str">
        <f t="shared" si="52"/>
        <v>--</v>
      </c>
      <c r="H322" s="27" t="s">
        <v>30</v>
      </c>
      <c r="I322" s="33" t="s">
        <v>30</v>
      </c>
      <c r="J322" s="88"/>
      <c r="K322" s="33"/>
      <c r="L322" s="26"/>
      <c r="M322" s="26"/>
      <c r="N322" s="26"/>
      <c r="O322" s="26"/>
      <c r="P322" s="169"/>
      <c r="Q322" s="184"/>
      <c r="R322" s="184"/>
      <c r="S322" s="185" t="str">
        <f t="shared" si="53"/>
        <v>0</v>
      </c>
      <c r="T322" s="185" t="str">
        <f t="shared" si="53"/>
        <v>0</v>
      </c>
      <c r="U322" s="185">
        <f t="shared" si="54"/>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customHeight="1" outlineLevel="1" x14ac:dyDescent="0.2">
      <c r="A323" s="169"/>
      <c r="B323" s="169"/>
      <c r="C323" s="26" t="s">
        <v>30</v>
      </c>
      <c r="D323" s="26" t="s">
        <v>30</v>
      </c>
      <c r="E323" s="26" t="s">
        <v>30</v>
      </c>
      <c r="F323" s="26" t="s">
        <v>30</v>
      </c>
      <c r="G323" s="161" t="str">
        <f t="shared" si="52"/>
        <v>--</v>
      </c>
      <c r="H323" s="27" t="s">
        <v>30</v>
      </c>
      <c r="I323" s="33" t="s">
        <v>30</v>
      </c>
      <c r="J323" s="88"/>
      <c r="K323" s="33"/>
      <c r="L323" s="26"/>
      <c r="M323" s="26"/>
      <c r="N323" s="26"/>
      <c r="O323" s="26"/>
      <c r="P323" s="169"/>
      <c r="Q323" s="184"/>
      <c r="R323" s="184"/>
      <c r="S323" s="185" t="str">
        <f t="shared" si="53"/>
        <v>0</v>
      </c>
      <c r="T323" s="185" t="str">
        <f t="shared" si="53"/>
        <v>0</v>
      </c>
      <c r="U323" s="185">
        <f t="shared" si="54"/>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customHeight="1" outlineLevel="1" x14ac:dyDescent="0.2">
      <c r="A324" s="169"/>
      <c r="B324" s="169"/>
      <c r="C324" s="26" t="s">
        <v>30</v>
      </c>
      <c r="D324" s="26" t="s">
        <v>30</v>
      </c>
      <c r="E324" s="26" t="s">
        <v>30</v>
      </c>
      <c r="F324" s="26" t="s">
        <v>30</v>
      </c>
      <c r="G324" s="161" t="str">
        <f t="shared" si="52"/>
        <v>--</v>
      </c>
      <c r="H324" s="27" t="s">
        <v>30</v>
      </c>
      <c r="I324" s="33" t="s">
        <v>30</v>
      </c>
      <c r="J324" s="88"/>
      <c r="K324" s="33"/>
      <c r="L324" s="26"/>
      <c r="M324" s="26"/>
      <c r="N324" s="26"/>
      <c r="O324" s="26"/>
      <c r="P324" s="169"/>
      <c r="Q324" s="184"/>
      <c r="R324" s="184"/>
      <c r="S324" s="185" t="str">
        <f t="shared" si="53"/>
        <v>0</v>
      </c>
      <c r="T324" s="185" t="str">
        <f t="shared" si="53"/>
        <v>0</v>
      </c>
      <c r="U324" s="185">
        <f t="shared" si="54"/>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customHeight="1" outlineLevel="1" x14ac:dyDescent="0.2">
      <c r="A325" s="169"/>
      <c r="B325" s="169"/>
      <c r="C325" s="26" t="s">
        <v>30</v>
      </c>
      <c r="D325" s="26" t="s">
        <v>30</v>
      </c>
      <c r="E325" s="26" t="s">
        <v>30</v>
      </c>
      <c r="F325" s="26" t="s">
        <v>30</v>
      </c>
      <c r="G325" s="161" t="str">
        <f t="shared" si="52"/>
        <v>--</v>
      </c>
      <c r="H325" s="27" t="s">
        <v>30</v>
      </c>
      <c r="I325" s="33" t="s">
        <v>30</v>
      </c>
      <c r="J325" s="87"/>
      <c r="K325" s="33"/>
      <c r="L325" s="26"/>
      <c r="M325" s="26"/>
      <c r="N325" s="26"/>
      <c r="O325" s="26"/>
      <c r="P325" s="169"/>
      <c r="Q325" s="184"/>
      <c r="R325" s="184"/>
      <c r="S325" s="185" t="str">
        <f t="shared" si="53"/>
        <v>0</v>
      </c>
      <c r="T325" s="185" t="str">
        <f t="shared" si="53"/>
        <v>0</v>
      </c>
      <c r="U325" s="185">
        <f t="shared" si="54"/>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customHeight="1" outlineLevel="1" x14ac:dyDescent="0.2">
      <c r="A326" s="169"/>
      <c r="B326" s="169"/>
      <c r="C326" s="26" t="s">
        <v>30</v>
      </c>
      <c r="D326" s="26" t="s">
        <v>30</v>
      </c>
      <c r="E326" s="26" t="s">
        <v>30</v>
      </c>
      <c r="F326" s="26" t="s">
        <v>30</v>
      </c>
      <c r="G326" s="161" t="str">
        <f t="shared" si="52"/>
        <v>--</v>
      </c>
      <c r="H326" s="27" t="s">
        <v>30</v>
      </c>
      <c r="I326" s="33" t="s">
        <v>30</v>
      </c>
      <c r="J326" s="87"/>
      <c r="K326" s="33"/>
      <c r="L326" s="26"/>
      <c r="M326" s="26"/>
      <c r="N326" s="26"/>
      <c r="O326" s="28"/>
      <c r="P326" s="169"/>
      <c r="Q326" s="184"/>
      <c r="R326" s="184"/>
      <c r="S326" s="185" t="str">
        <f t="shared" si="53"/>
        <v>0</v>
      </c>
      <c r="T326" s="185" t="str">
        <f t="shared" si="53"/>
        <v>0</v>
      </c>
      <c r="U326" s="185">
        <f t="shared" si="54"/>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customHeight="1" outlineLevel="1" x14ac:dyDescent="0.2">
      <c r="A327" s="169"/>
      <c r="B327" s="169"/>
      <c r="C327" s="26" t="s">
        <v>30</v>
      </c>
      <c r="D327" s="26" t="s">
        <v>30</v>
      </c>
      <c r="E327" s="26" t="s">
        <v>30</v>
      </c>
      <c r="F327" s="26" t="s">
        <v>30</v>
      </c>
      <c r="G327" s="161" t="str">
        <f t="shared" si="52"/>
        <v>--</v>
      </c>
      <c r="H327" s="27" t="s">
        <v>30</v>
      </c>
      <c r="I327" s="33" t="s">
        <v>30</v>
      </c>
      <c r="J327" s="87"/>
      <c r="K327" s="33"/>
      <c r="L327" s="26"/>
      <c r="M327" s="26"/>
      <c r="N327" s="26"/>
      <c r="O327" s="29"/>
      <c r="P327" s="169"/>
      <c r="Q327" s="184"/>
      <c r="R327" s="184"/>
      <c r="S327" s="185" t="str">
        <f t="shared" si="53"/>
        <v>0</v>
      </c>
      <c r="T327" s="185" t="str">
        <f t="shared" si="53"/>
        <v>0</v>
      </c>
      <c r="U327" s="185">
        <f t="shared" si="54"/>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7"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55">V335</f>
        <v>--</v>
      </c>
      <c r="H335" s="27" t="s">
        <v>30</v>
      </c>
      <c r="I335" s="33" t="s">
        <v>30</v>
      </c>
      <c r="J335" s="87"/>
      <c r="K335" s="33"/>
      <c r="L335" s="26"/>
      <c r="M335" s="26"/>
      <c r="N335" s="26"/>
      <c r="O335" s="26"/>
      <c r="P335" s="169"/>
      <c r="Q335" s="184"/>
      <c r="R335" s="184"/>
      <c r="S335" s="185" t="str">
        <f t="shared" ref="S335:T348" si="56">IF(Q335="Basso",1.8,IF(Q335="Medio",2.5,IF(Q335="Medio-Alto",3.8,IF(Q335="Alto",5,"0"))))</f>
        <v>0</v>
      </c>
      <c r="T335" s="185" t="str">
        <f t="shared" si="56"/>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55"/>
        <v>--</v>
      </c>
      <c r="H336" s="27" t="s">
        <v>30</v>
      </c>
      <c r="I336" s="33" t="s">
        <v>30</v>
      </c>
      <c r="J336" s="87"/>
      <c r="K336" s="33"/>
      <c r="L336" s="26"/>
      <c r="M336" s="26"/>
      <c r="N336" s="26"/>
      <c r="O336" s="26"/>
      <c r="P336" s="169"/>
      <c r="Q336" s="184"/>
      <c r="R336" s="184"/>
      <c r="S336" s="185" t="str">
        <f t="shared" si="56"/>
        <v>0</v>
      </c>
      <c r="T336" s="185" t="str">
        <f t="shared" si="56"/>
        <v>0</v>
      </c>
      <c r="U336" s="185">
        <f t="shared" ref="U336:U348" si="57">(T336*S336)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55"/>
        <v>--</v>
      </c>
      <c r="H337" s="27" t="s">
        <v>30</v>
      </c>
      <c r="I337" s="33" t="s">
        <v>30</v>
      </c>
      <c r="J337" s="87"/>
      <c r="K337" s="33"/>
      <c r="L337" s="26"/>
      <c r="M337" s="26"/>
      <c r="N337" s="26"/>
      <c r="O337" s="26"/>
      <c r="P337" s="169"/>
      <c r="Q337" s="184"/>
      <c r="R337" s="184"/>
      <c r="S337" s="185" t="str">
        <f t="shared" si="56"/>
        <v>0</v>
      </c>
      <c r="T337" s="185" t="str">
        <f t="shared" si="56"/>
        <v>0</v>
      </c>
      <c r="U337" s="185">
        <f t="shared" si="57"/>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55"/>
        <v>--</v>
      </c>
      <c r="H338" s="27" t="s">
        <v>30</v>
      </c>
      <c r="I338" s="33" t="s">
        <v>30</v>
      </c>
      <c r="J338" s="87"/>
      <c r="K338" s="33"/>
      <c r="L338" s="26"/>
      <c r="M338" s="26"/>
      <c r="N338" s="26"/>
      <c r="O338" s="26"/>
      <c r="P338" s="169"/>
      <c r="Q338" s="184"/>
      <c r="R338" s="184"/>
      <c r="S338" s="185" t="str">
        <f t="shared" si="56"/>
        <v>0</v>
      </c>
      <c r="T338" s="185" t="str">
        <f t="shared" si="56"/>
        <v>0</v>
      </c>
      <c r="U338" s="185">
        <f t="shared" si="57"/>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55"/>
        <v>--</v>
      </c>
      <c r="H339" s="27" t="s">
        <v>30</v>
      </c>
      <c r="I339" s="33" t="s">
        <v>30</v>
      </c>
      <c r="J339" s="87"/>
      <c r="K339" s="33"/>
      <c r="L339" s="26"/>
      <c r="M339" s="26"/>
      <c r="N339" s="26"/>
      <c r="O339" s="26"/>
      <c r="P339" s="169"/>
      <c r="Q339" s="184"/>
      <c r="R339" s="184"/>
      <c r="S339" s="185" t="str">
        <f t="shared" si="56"/>
        <v>0</v>
      </c>
      <c r="T339" s="185" t="str">
        <f t="shared" si="56"/>
        <v>0</v>
      </c>
      <c r="U339" s="185">
        <f t="shared" si="57"/>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55"/>
        <v>--</v>
      </c>
      <c r="H340" s="27" t="s">
        <v>30</v>
      </c>
      <c r="I340" s="33" t="s">
        <v>30</v>
      </c>
      <c r="J340" s="87"/>
      <c r="K340" s="33"/>
      <c r="L340" s="26"/>
      <c r="M340" s="26"/>
      <c r="N340" s="26"/>
      <c r="O340" s="26"/>
      <c r="P340" s="169"/>
      <c r="Q340" s="184"/>
      <c r="R340" s="184"/>
      <c r="S340" s="185" t="str">
        <f t="shared" si="56"/>
        <v>0</v>
      </c>
      <c r="T340" s="185" t="str">
        <f t="shared" si="56"/>
        <v>0</v>
      </c>
      <c r="U340" s="185">
        <f t="shared" si="57"/>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55"/>
        <v>--</v>
      </c>
      <c r="H341" s="27" t="s">
        <v>30</v>
      </c>
      <c r="I341" s="33" t="s">
        <v>30</v>
      </c>
      <c r="J341" s="87"/>
      <c r="K341" s="33"/>
      <c r="L341" s="26"/>
      <c r="M341" s="26"/>
      <c r="N341" s="26"/>
      <c r="O341" s="26"/>
      <c r="P341" s="169"/>
      <c r="Q341" s="184"/>
      <c r="R341" s="184"/>
      <c r="S341" s="185" t="str">
        <f t="shared" si="56"/>
        <v>0</v>
      </c>
      <c r="T341" s="185" t="str">
        <f t="shared" si="56"/>
        <v>0</v>
      </c>
      <c r="U341" s="185">
        <f t="shared" si="57"/>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55"/>
        <v>--</v>
      </c>
      <c r="H342" s="27" t="s">
        <v>30</v>
      </c>
      <c r="I342" s="33" t="s">
        <v>30</v>
      </c>
      <c r="J342" s="88"/>
      <c r="K342" s="33"/>
      <c r="L342" s="26"/>
      <c r="M342" s="26"/>
      <c r="N342" s="26"/>
      <c r="O342" s="26"/>
      <c r="P342" s="169"/>
      <c r="Q342" s="184"/>
      <c r="R342" s="184"/>
      <c r="S342" s="185" t="str">
        <f t="shared" si="56"/>
        <v>0</v>
      </c>
      <c r="T342" s="185" t="str">
        <f t="shared" si="56"/>
        <v>0</v>
      </c>
      <c r="U342" s="185">
        <f t="shared" si="57"/>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55"/>
        <v>--</v>
      </c>
      <c r="H343" s="27" t="s">
        <v>30</v>
      </c>
      <c r="I343" s="33" t="s">
        <v>30</v>
      </c>
      <c r="J343" s="88"/>
      <c r="K343" s="33"/>
      <c r="L343" s="26"/>
      <c r="M343" s="26"/>
      <c r="N343" s="26"/>
      <c r="O343" s="26"/>
      <c r="P343" s="169"/>
      <c r="Q343" s="184"/>
      <c r="R343" s="184"/>
      <c r="S343" s="185" t="str">
        <f t="shared" si="56"/>
        <v>0</v>
      </c>
      <c r="T343" s="185" t="str">
        <f t="shared" si="56"/>
        <v>0</v>
      </c>
      <c r="U343" s="185">
        <f t="shared" si="57"/>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55"/>
        <v>--</v>
      </c>
      <c r="H344" s="27" t="s">
        <v>30</v>
      </c>
      <c r="I344" s="33" t="s">
        <v>30</v>
      </c>
      <c r="J344" s="88"/>
      <c r="K344" s="33"/>
      <c r="L344" s="26"/>
      <c r="M344" s="26"/>
      <c r="N344" s="26"/>
      <c r="O344" s="26"/>
      <c r="P344" s="169"/>
      <c r="Q344" s="184"/>
      <c r="R344" s="184"/>
      <c r="S344" s="185" t="str">
        <f t="shared" si="56"/>
        <v>0</v>
      </c>
      <c r="T344" s="185" t="str">
        <f t="shared" si="56"/>
        <v>0</v>
      </c>
      <c r="U344" s="185">
        <f t="shared" si="57"/>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55"/>
        <v>--</v>
      </c>
      <c r="H345" s="27" t="s">
        <v>30</v>
      </c>
      <c r="I345" s="33" t="s">
        <v>30</v>
      </c>
      <c r="J345" s="88"/>
      <c r="K345" s="33"/>
      <c r="L345" s="26"/>
      <c r="M345" s="26"/>
      <c r="N345" s="26"/>
      <c r="O345" s="26"/>
      <c r="P345" s="169"/>
      <c r="Q345" s="184"/>
      <c r="R345" s="184"/>
      <c r="S345" s="185" t="str">
        <f t="shared" si="56"/>
        <v>0</v>
      </c>
      <c r="T345" s="185" t="str">
        <f t="shared" si="56"/>
        <v>0</v>
      </c>
      <c r="U345" s="185">
        <f t="shared" si="57"/>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55"/>
        <v>--</v>
      </c>
      <c r="H346" s="27" t="s">
        <v>30</v>
      </c>
      <c r="I346" s="33" t="s">
        <v>30</v>
      </c>
      <c r="J346" s="87"/>
      <c r="K346" s="33"/>
      <c r="L346" s="26"/>
      <c r="M346" s="26"/>
      <c r="N346" s="26"/>
      <c r="O346" s="26"/>
      <c r="P346" s="169"/>
      <c r="Q346" s="184"/>
      <c r="R346" s="184"/>
      <c r="S346" s="185" t="str">
        <f t="shared" si="56"/>
        <v>0</v>
      </c>
      <c r="T346" s="185" t="str">
        <f t="shared" si="56"/>
        <v>0</v>
      </c>
      <c r="U346" s="185">
        <f t="shared" si="57"/>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55"/>
        <v>--</v>
      </c>
      <c r="H347" s="27" t="s">
        <v>30</v>
      </c>
      <c r="I347" s="33" t="s">
        <v>30</v>
      </c>
      <c r="J347" s="87"/>
      <c r="K347" s="33"/>
      <c r="L347" s="26"/>
      <c r="M347" s="26"/>
      <c r="N347" s="26"/>
      <c r="O347" s="28"/>
      <c r="P347" s="169"/>
      <c r="Q347" s="184"/>
      <c r="R347" s="184"/>
      <c r="S347" s="185" t="str">
        <f t="shared" si="56"/>
        <v>0</v>
      </c>
      <c r="T347" s="185" t="str">
        <f t="shared" si="56"/>
        <v>0</v>
      </c>
      <c r="U347" s="185">
        <f t="shared" si="57"/>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55"/>
        <v>--</v>
      </c>
      <c r="H348" s="27" t="s">
        <v>30</v>
      </c>
      <c r="I348" s="33" t="s">
        <v>30</v>
      </c>
      <c r="J348" s="87"/>
      <c r="K348" s="33"/>
      <c r="L348" s="26"/>
      <c r="M348" s="26"/>
      <c r="N348" s="26"/>
      <c r="O348" s="29"/>
      <c r="P348" s="169"/>
      <c r="Q348" s="184"/>
      <c r="R348" s="184"/>
      <c r="S348" s="185" t="str">
        <f t="shared" si="56"/>
        <v>0</v>
      </c>
      <c r="T348" s="185" t="str">
        <f t="shared" si="56"/>
        <v>0</v>
      </c>
      <c r="U348" s="185">
        <f t="shared" si="57"/>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7"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58">V356</f>
        <v>--</v>
      </c>
      <c r="H356" s="27" t="s">
        <v>30</v>
      </c>
      <c r="I356" s="33" t="s">
        <v>30</v>
      </c>
      <c r="J356" s="87"/>
      <c r="K356" s="33"/>
      <c r="L356" s="26"/>
      <c r="M356" s="26"/>
      <c r="N356" s="26"/>
      <c r="O356" s="26"/>
      <c r="P356" s="169"/>
      <c r="Q356" s="184"/>
      <c r="R356" s="184"/>
      <c r="S356" s="185" t="str">
        <f t="shared" ref="S356:T369" si="59">IF(Q356="Basso",1.8,IF(Q356="Medio",2.5,IF(Q356="Medio-Alto",3.8,IF(Q356="Alto",5,"0"))))</f>
        <v>0</v>
      </c>
      <c r="T356" s="185" t="str">
        <f t="shared" si="59"/>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58"/>
        <v>--</v>
      </c>
      <c r="H357" s="27" t="s">
        <v>30</v>
      </c>
      <c r="I357" s="33" t="s">
        <v>30</v>
      </c>
      <c r="J357" s="87"/>
      <c r="K357" s="33"/>
      <c r="L357" s="26"/>
      <c r="M357" s="26"/>
      <c r="N357" s="26"/>
      <c r="O357" s="26"/>
      <c r="P357" s="169"/>
      <c r="Q357" s="184"/>
      <c r="R357" s="184"/>
      <c r="S357" s="185" t="str">
        <f t="shared" si="59"/>
        <v>0</v>
      </c>
      <c r="T357" s="185" t="str">
        <f t="shared" si="59"/>
        <v>0</v>
      </c>
      <c r="U357" s="185">
        <f t="shared" ref="U357:U369" si="60">(T357*S357)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58"/>
        <v>--</v>
      </c>
      <c r="H358" s="27" t="s">
        <v>30</v>
      </c>
      <c r="I358" s="33" t="s">
        <v>30</v>
      </c>
      <c r="J358" s="87"/>
      <c r="K358" s="33"/>
      <c r="L358" s="26"/>
      <c r="M358" s="26"/>
      <c r="N358" s="26"/>
      <c r="O358" s="26"/>
      <c r="P358" s="169"/>
      <c r="Q358" s="184"/>
      <c r="R358" s="184"/>
      <c r="S358" s="185" t="str">
        <f t="shared" si="59"/>
        <v>0</v>
      </c>
      <c r="T358" s="185" t="str">
        <f t="shared" si="59"/>
        <v>0</v>
      </c>
      <c r="U358" s="185">
        <f t="shared" si="60"/>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58"/>
        <v>--</v>
      </c>
      <c r="H359" s="27" t="s">
        <v>30</v>
      </c>
      <c r="I359" s="33" t="s">
        <v>30</v>
      </c>
      <c r="J359" s="87"/>
      <c r="K359" s="33"/>
      <c r="L359" s="26"/>
      <c r="M359" s="26"/>
      <c r="N359" s="26"/>
      <c r="O359" s="26"/>
      <c r="P359" s="169"/>
      <c r="Q359" s="184"/>
      <c r="R359" s="184"/>
      <c r="S359" s="185" t="str">
        <f t="shared" si="59"/>
        <v>0</v>
      </c>
      <c r="T359" s="185" t="str">
        <f t="shared" si="59"/>
        <v>0</v>
      </c>
      <c r="U359" s="185">
        <f t="shared" si="60"/>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58"/>
        <v>--</v>
      </c>
      <c r="H360" s="27" t="s">
        <v>30</v>
      </c>
      <c r="I360" s="33" t="s">
        <v>30</v>
      </c>
      <c r="J360" s="87"/>
      <c r="K360" s="33"/>
      <c r="L360" s="26"/>
      <c r="M360" s="26"/>
      <c r="N360" s="26"/>
      <c r="O360" s="26"/>
      <c r="P360" s="169"/>
      <c r="Q360" s="184"/>
      <c r="R360" s="184"/>
      <c r="S360" s="185" t="str">
        <f t="shared" si="59"/>
        <v>0</v>
      </c>
      <c r="T360" s="185" t="str">
        <f t="shared" si="59"/>
        <v>0</v>
      </c>
      <c r="U360" s="185">
        <f t="shared" si="60"/>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58"/>
        <v>--</v>
      </c>
      <c r="H361" s="27" t="s">
        <v>30</v>
      </c>
      <c r="I361" s="33" t="s">
        <v>30</v>
      </c>
      <c r="J361" s="87"/>
      <c r="K361" s="33"/>
      <c r="L361" s="26"/>
      <c r="M361" s="26"/>
      <c r="N361" s="26"/>
      <c r="O361" s="26"/>
      <c r="P361" s="169"/>
      <c r="Q361" s="184"/>
      <c r="R361" s="184"/>
      <c r="S361" s="185" t="str">
        <f t="shared" si="59"/>
        <v>0</v>
      </c>
      <c r="T361" s="185" t="str">
        <f t="shared" si="59"/>
        <v>0</v>
      </c>
      <c r="U361" s="185">
        <f t="shared" si="60"/>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58"/>
        <v>--</v>
      </c>
      <c r="H362" s="27" t="s">
        <v>30</v>
      </c>
      <c r="I362" s="33" t="s">
        <v>30</v>
      </c>
      <c r="J362" s="87"/>
      <c r="K362" s="33"/>
      <c r="L362" s="26"/>
      <c r="M362" s="26"/>
      <c r="N362" s="26"/>
      <c r="O362" s="26"/>
      <c r="P362" s="169"/>
      <c r="Q362" s="184"/>
      <c r="R362" s="184"/>
      <c r="S362" s="185" t="str">
        <f t="shared" si="59"/>
        <v>0</v>
      </c>
      <c r="T362" s="185" t="str">
        <f t="shared" si="59"/>
        <v>0</v>
      </c>
      <c r="U362" s="185">
        <f t="shared" si="60"/>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58"/>
        <v>--</v>
      </c>
      <c r="H363" s="27" t="s">
        <v>30</v>
      </c>
      <c r="I363" s="33" t="s">
        <v>30</v>
      </c>
      <c r="J363" s="88"/>
      <c r="K363" s="33"/>
      <c r="L363" s="26"/>
      <c r="M363" s="26"/>
      <c r="N363" s="26"/>
      <c r="O363" s="26"/>
      <c r="P363" s="169"/>
      <c r="Q363" s="184"/>
      <c r="R363" s="184"/>
      <c r="S363" s="185" t="str">
        <f t="shared" si="59"/>
        <v>0</v>
      </c>
      <c r="T363" s="185" t="str">
        <f t="shared" si="59"/>
        <v>0</v>
      </c>
      <c r="U363" s="185">
        <f t="shared" si="60"/>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58"/>
        <v>--</v>
      </c>
      <c r="H364" s="27" t="s">
        <v>30</v>
      </c>
      <c r="I364" s="33" t="s">
        <v>30</v>
      </c>
      <c r="J364" s="88"/>
      <c r="K364" s="33"/>
      <c r="L364" s="26"/>
      <c r="M364" s="26"/>
      <c r="N364" s="26"/>
      <c r="O364" s="26"/>
      <c r="P364" s="169"/>
      <c r="Q364" s="184"/>
      <c r="R364" s="184"/>
      <c r="S364" s="185" t="str">
        <f t="shared" si="59"/>
        <v>0</v>
      </c>
      <c r="T364" s="185" t="str">
        <f t="shared" si="59"/>
        <v>0</v>
      </c>
      <c r="U364" s="185">
        <f t="shared" si="60"/>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58"/>
        <v>--</v>
      </c>
      <c r="H365" s="27" t="s">
        <v>30</v>
      </c>
      <c r="I365" s="33" t="s">
        <v>30</v>
      </c>
      <c r="J365" s="88"/>
      <c r="K365" s="33"/>
      <c r="L365" s="26"/>
      <c r="M365" s="26"/>
      <c r="N365" s="26"/>
      <c r="O365" s="26"/>
      <c r="P365" s="169"/>
      <c r="Q365" s="184"/>
      <c r="R365" s="184"/>
      <c r="S365" s="185" t="str">
        <f t="shared" si="59"/>
        <v>0</v>
      </c>
      <c r="T365" s="185" t="str">
        <f t="shared" si="59"/>
        <v>0</v>
      </c>
      <c r="U365" s="185">
        <f t="shared" si="60"/>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58"/>
        <v>--</v>
      </c>
      <c r="H366" s="27" t="s">
        <v>30</v>
      </c>
      <c r="I366" s="33" t="s">
        <v>30</v>
      </c>
      <c r="J366" s="88"/>
      <c r="K366" s="33"/>
      <c r="L366" s="26"/>
      <c r="M366" s="26"/>
      <c r="N366" s="26"/>
      <c r="O366" s="26"/>
      <c r="P366" s="169"/>
      <c r="Q366" s="184"/>
      <c r="R366" s="184"/>
      <c r="S366" s="185" t="str">
        <f t="shared" si="59"/>
        <v>0</v>
      </c>
      <c r="T366" s="185" t="str">
        <f t="shared" si="59"/>
        <v>0</v>
      </c>
      <c r="U366" s="185">
        <f t="shared" si="60"/>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58"/>
        <v>--</v>
      </c>
      <c r="H367" s="27" t="s">
        <v>30</v>
      </c>
      <c r="I367" s="33" t="s">
        <v>30</v>
      </c>
      <c r="J367" s="87"/>
      <c r="K367" s="33"/>
      <c r="L367" s="26"/>
      <c r="M367" s="26"/>
      <c r="N367" s="26"/>
      <c r="O367" s="26"/>
      <c r="P367" s="169"/>
      <c r="Q367" s="184"/>
      <c r="R367" s="184"/>
      <c r="S367" s="185" t="str">
        <f t="shared" si="59"/>
        <v>0</v>
      </c>
      <c r="T367" s="185" t="str">
        <f t="shared" si="59"/>
        <v>0</v>
      </c>
      <c r="U367" s="185">
        <f t="shared" si="60"/>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58"/>
        <v>--</v>
      </c>
      <c r="H368" s="27" t="s">
        <v>30</v>
      </c>
      <c r="I368" s="33" t="s">
        <v>30</v>
      </c>
      <c r="J368" s="87"/>
      <c r="K368" s="33"/>
      <c r="L368" s="26"/>
      <c r="M368" s="26"/>
      <c r="N368" s="26"/>
      <c r="O368" s="28"/>
      <c r="P368" s="169"/>
      <c r="Q368" s="184"/>
      <c r="R368" s="184"/>
      <c r="S368" s="185" t="str">
        <f t="shared" si="59"/>
        <v>0</v>
      </c>
      <c r="T368" s="185" t="str">
        <f t="shared" si="59"/>
        <v>0</v>
      </c>
      <c r="U368" s="185">
        <f t="shared" si="60"/>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58"/>
        <v>--</v>
      </c>
      <c r="H369" s="27" t="s">
        <v>30</v>
      </c>
      <c r="I369" s="33" t="s">
        <v>30</v>
      </c>
      <c r="J369" s="87"/>
      <c r="K369" s="33"/>
      <c r="L369" s="26"/>
      <c r="M369" s="26"/>
      <c r="N369" s="26"/>
      <c r="O369" s="29"/>
      <c r="P369" s="169"/>
      <c r="Q369" s="184"/>
      <c r="R369" s="184"/>
      <c r="S369" s="185" t="str">
        <f t="shared" si="59"/>
        <v>0</v>
      </c>
      <c r="T369" s="185" t="str">
        <f t="shared" si="59"/>
        <v>0</v>
      </c>
      <c r="U369" s="185">
        <f t="shared" si="60"/>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7"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61">V377</f>
        <v>--</v>
      </c>
      <c r="H377" s="27" t="s">
        <v>30</v>
      </c>
      <c r="I377" s="33" t="s">
        <v>30</v>
      </c>
      <c r="J377" s="87"/>
      <c r="K377" s="33"/>
      <c r="L377" s="26"/>
      <c r="M377" s="26"/>
      <c r="N377" s="26"/>
      <c r="O377" s="26"/>
      <c r="P377" s="169"/>
      <c r="Q377" s="184"/>
      <c r="R377" s="184"/>
      <c r="S377" s="185" t="str">
        <f t="shared" ref="S377:T390" si="62">IF(Q377="Basso",1.8,IF(Q377="Medio",2.5,IF(Q377="Medio-Alto",3.8,IF(Q377="Alto",5,"0"))))</f>
        <v>0</v>
      </c>
      <c r="T377" s="185" t="str">
        <f t="shared" si="62"/>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61"/>
        <v>--</v>
      </c>
      <c r="H378" s="27" t="s">
        <v>30</v>
      </c>
      <c r="I378" s="33" t="s">
        <v>30</v>
      </c>
      <c r="J378" s="87"/>
      <c r="K378" s="33"/>
      <c r="L378" s="26"/>
      <c r="M378" s="26"/>
      <c r="N378" s="26"/>
      <c r="O378" s="26"/>
      <c r="P378" s="169"/>
      <c r="Q378" s="184"/>
      <c r="R378" s="184"/>
      <c r="S378" s="185" t="str">
        <f t="shared" si="62"/>
        <v>0</v>
      </c>
      <c r="T378" s="185" t="str">
        <f t="shared" si="62"/>
        <v>0</v>
      </c>
      <c r="U378" s="185">
        <f t="shared" ref="U378:U390" si="63">(T378*S378)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61"/>
        <v>--</v>
      </c>
      <c r="H379" s="27" t="s">
        <v>30</v>
      </c>
      <c r="I379" s="33" t="s">
        <v>30</v>
      </c>
      <c r="J379" s="87"/>
      <c r="K379" s="33"/>
      <c r="L379" s="26"/>
      <c r="M379" s="26"/>
      <c r="N379" s="26"/>
      <c r="O379" s="26"/>
      <c r="P379" s="169"/>
      <c r="Q379" s="184"/>
      <c r="R379" s="184"/>
      <c r="S379" s="185" t="str">
        <f t="shared" si="62"/>
        <v>0</v>
      </c>
      <c r="T379" s="185" t="str">
        <f t="shared" si="62"/>
        <v>0</v>
      </c>
      <c r="U379" s="185">
        <f t="shared" si="63"/>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61"/>
        <v>--</v>
      </c>
      <c r="H380" s="27" t="s">
        <v>30</v>
      </c>
      <c r="I380" s="33" t="s">
        <v>30</v>
      </c>
      <c r="J380" s="87"/>
      <c r="K380" s="33"/>
      <c r="L380" s="26"/>
      <c r="M380" s="26"/>
      <c r="N380" s="26"/>
      <c r="O380" s="26"/>
      <c r="P380" s="169"/>
      <c r="Q380" s="184"/>
      <c r="R380" s="184"/>
      <c r="S380" s="185" t="str">
        <f t="shared" si="62"/>
        <v>0</v>
      </c>
      <c r="T380" s="185" t="str">
        <f t="shared" si="62"/>
        <v>0</v>
      </c>
      <c r="U380" s="185">
        <f t="shared" si="63"/>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61"/>
        <v>--</v>
      </c>
      <c r="H381" s="27" t="s">
        <v>30</v>
      </c>
      <c r="I381" s="33" t="s">
        <v>30</v>
      </c>
      <c r="J381" s="87"/>
      <c r="K381" s="33"/>
      <c r="L381" s="26"/>
      <c r="M381" s="26"/>
      <c r="N381" s="26"/>
      <c r="O381" s="26"/>
      <c r="P381" s="169"/>
      <c r="Q381" s="184"/>
      <c r="R381" s="184"/>
      <c r="S381" s="185" t="str">
        <f t="shared" si="62"/>
        <v>0</v>
      </c>
      <c r="T381" s="185" t="str">
        <f t="shared" si="62"/>
        <v>0</v>
      </c>
      <c r="U381" s="185">
        <f t="shared" si="63"/>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61"/>
        <v>--</v>
      </c>
      <c r="H382" s="27" t="s">
        <v>30</v>
      </c>
      <c r="I382" s="33" t="s">
        <v>30</v>
      </c>
      <c r="J382" s="87"/>
      <c r="K382" s="33"/>
      <c r="L382" s="26"/>
      <c r="M382" s="26"/>
      <c r="N382" s="26"/>
      <c r="O382" s="26"/>
      <c r="P382" s="169"/>
      <c r="Q382" s="184"/>
      <c r="R382" s="184"/>
      <c r="S382" s="185" t="str">
        <f t="shared" si="62"/>
        <v>0</v>
      </c>
      <c r="T382" s="185" t="str">
        <f t="shared" si="62"/>
        <v>0</v>
      </c>
      <c r="U382" s="185">
        <f t="shared" si="63"/>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61"/>
        <v>--</v>
      </c>
      <c r="H383" s="27" t="s">
        <v>30</v>
      </c>
      <c r="I383" s="33" t="s">
        <v>30</v>
      </c>
      <c r="J383" s="87"/>
      <c r="K383" s="33"/>
      <c r="L383" s="26"/>
      <c r="M383" s="26"/>
      <c r="N383" s="26"/>
      <c r="O383" s="26"/>
      <c r="P383" s="169"/>
      <c r="Q383" s="184"/>
      <c r="R383" s="184"/>
      <c r="S383" s="185" t="str">
        <f t="shared" si="62"/>
        <v>0</v>
      </c>
      <c r="T383" s="185" t="str">
        <f t="shared" si="62"/>
        <v>0</v>
      </c>
      <c r="U383" s="185">
        <f t="shared" si="63"/>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61"/>
        <v>--</v>
      </c>
      <c r="H384" s="27" t="s">
        <v>30</v>
      </c>
      <c r="I384" s="33" t="s">
        <v>30</v>
      </c>
      <c r="J384" s="88"/>
      <c r="K384" s="33"/>
      <c r="L384" s="26"/>
      <c r="M384" s="26"/>
      <c r="N384" s="26"/>
      <c r="O384" s="26"/>
      <c r="P384" s="169"/>
      <c r="Q384" s="184"/>
      <c r="R384" s="184"/>
      <c r="S384" s="185" t="str">
        <f t="shared" si="62"/>
        <v>0</v>
      </c>
      <c r="T384" s="185" t="str">
        <f t="shared" si="62"/>
        <v>0</v>
      </c>
      <c r="U384" s="185">
        <f t="shared" si="63"/>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61"/>
        <v>--</v>
      </c>
      <c r="H385" s="27" t="s">
        <v>30</v>
      </c>
      <c r="I385" s="33" t="s">
        <v>30</v>
      </c>
      <c r="J385" s="88"/>
      <c r="K385" s="33"/>
      <c r="L385" s="26"/>
      <c r="M385" s="26"/>
      <c r="N385" s="26"/>
      <c r="O385" s="26"/>
      <c r="P385" s="169"/>
      <c r="Q385" s="184"/>
      <c r="R385" s="184"/>
      <c r="S385" s="185" t="str">
        <f t="shared" si="62"/>
        <v>0</v>
      </c>
      <c r="T385" s="185" t="str">
        <f t="shared" si="62"/>
        <v>0</v>
      </c>
      <c r="U385" s="185">
        <f t="shared" si="63"/>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61"/>
        <v>--</v>
      </c>
      <c r="H386" s="27" t="s">
        <v>30</v>
      </c>
      <c r="I386" s="33" t="s">
        <v>30</v>
      </c>
      <c r="J386" s="88"/>
      <c r="K386" s="33"/>
      <c r="L386" s="26"/>
      <c r="M386" s="26"/>
      <c r="N386" s="26"/>
      <c r="O386" s="26"/>
      <c r="P386" s="169"/>
      <c r="Q386" s="184"/>
      <c r="R386" s="184"/>
      <c r="S386" s="185" t="str">
        <f t="shared" si="62"/>
        <v>0</v>
      </c>
      <c r="T386" s="185" t="str">
        <f t="shared" si="62"/>
        <v>0</v>
      </c>
      <c r="U386" s="185">
        <f t="shared" si="63"/>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61"/>
        <v>--</v>
      </c>
      <c r="H387" s="27" t="s">
        <v>30</v>
      </c>
      <c r="I387" s="33" t="s">
        <v>30</v>
      </c>
      <c r="J387" s="88"/>
      <c r="K387" s="33"/>
      <c r="L387" s="26"/>
      <c r="M387" s="26"/>
      <c r="N387" s="26"/>
      <c r="O387" s="26"/>
      <c r="P387" s="169"/>
      <c r="Q387" s="184"/>
      <c r="R387" s="184"/>
      <c r="S387" s="185" t="str">
        <f t="shared" si="62"/>
        <v>0</v>
      </c>
      <c r="T387" s="185" t="str">
        <f t="shared" si="62"/>
        <v>0</v>
      </c>
      <c r="U387" s="185">
        <f t="shared" si="63"/>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61"/>
        <v>--</v>
      </c>
      <c r="H388" s="27" t="s">
        <v>30</v>
      </c>
      <c r="I388" s="33" t="s">
        <v>30</v>
      </c>
      <c r="J388" s="87"/>
      <c r="K388" s="33"/>
      <c r="L388" s="26"/>
      <c r="M388" s="26"/>
      <c r="N388" s="26"/>
      <c r="O388" s="26"/>
      <c r="P388" s="169"/>
      <c r="Q388" s="184"/>
      <c r="R388" s="184"/>
      <c r="S388" s="185" t="str">
        <f t="shared" si="62"/>
        <v>0</v>
      </c>
      <c r="T388" s="185" t="str">
        <f t="shared" si="62"/>
        <v>0</v>
      </c>
      <c r="U388" s="185">
        <f t="shared" si="63"/>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61"/>
        <v>--</v>
      </c>
      <c r="H389" s="27" t="s">
        <v>30</v>
      </c>
      <c r="I389" s="33" t="s">
        <v>30</v>
      </c>
      <c r="J389" s="87"/>
      <c r="K389" s="33"/>
      <c r="L389" s="26"/>
      <c r="M389" s="26"/>
      <c r="N389" s="26"/>
      <c r="O389" s="28"/>
      <c r="P389" s="169"/>
      <c r="Q389" s="184"/>
      <c r="R389" s="184"/>
      <c r="S389" s="185" t="str">
        <f t="shared" si="62"/>
        <v>0</v>
      </c>
      <c r="T389" s="185" t="str">
        <f t="shared" si="62"/>
        <v>0</v>
      </c>
      <c r="U389" s="185">
        <f t="shared" si="63"/>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61"/>
        <v>--</v>
      </c>
      <c r="H390" s="27" t="s">
        <v>30</v>
      </c>
      <c r="I390" s="33" t="s">
        <v>30</v>
      </c>
      <c r="J390" s="87"/>
      <c r="K390" s="33"/>
      <c r="L390" s="26"/>
      <c r="M390" s="26"/>
      <c r="N390" s="26"/>
      <c r="O390" s="29"/>
      <c r="P390" s="169"/>
      <c r="Q390" s="184"/>
      <c r="R390" s="184"/>
      <c r="S390" s="185" t="str">
        <f t="shared" si="62"/>
        <v>0</v>
      </c>
      <c r="T390" s="185" t="str">
        <f t="shared" si="62"/>
        <v>0</v>
      </c>
      <c r="U390" s="185">
        <f t="shared" si="63"/>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7"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64">V398</f>
        <v>--</v>
      </c>
      <c r="H398" s="27" t="s">
        <v>30</v>
      </c>
      <c r="I398" s="33" t="s">
        <v>30</v>
      </c>
      <c r="J398" s="87"/>
      <c r="K398" s="33"/>
      <c r="L398" s="26"/>
      <c r="M398" s="26"/>
      <c r="N398" s="26"/>
      <c r="O398" s="26"/>
      <c r="P398" s="169"/>
      <c r="Q398" s="184"/>
      <c r="R398" s="184"/>
      <c r="S398" s="185" t="str">
        <f t="shared" ref="S398:T411" si="65">IF(Q398="Basso",1.8,IF(Q398="Medio",2.5,IF(Q398="Medio-Alto",3.8,IF(Q398="Alto",5,"0"))))</f>
        <v>0</v>
      </c>
      <c r="T398" s="185" t="str">
        <f t="shared" si="65"/>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64"/>
        <v>--</v>
      </c>
      <c r="H399" s="27" t="s">
        <v>30</v>
      </c>
      <c r="I399" s="33" t="s">
        <v>30</v>
      </c>
      <c r="J399" s="87"/>
      <c r="K399" s="33"/>
      <c r="L399" s="26"/>
      <c r="M399" s="26"/>
      <c r="N399" s="26"/>
      <c r="O399" s="26"/>
      <c r="P399" s="169"/>
      <c r="Q399" s="184"/>
      <c r="R399" s="184"/>
      <c r="S399" s="185" t="str">
        <f t="shared" si="65"/>
        <v>0</v>
      </c>
      <c r="T399" s="185" t="str">
        <f t="shared" si="65"/>
        <v>0</v>
      </c>
      <c r="U399" s="185">
        <f t="shared" ref="U399:U411" si="66">(T399*S399)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64"/>
        <v>--</v>
      </c>
      <c r="H400" s="27" t="s">
        <v>30</v>
      </c>
      <c r="I400" s="33" t="s">
        <v>30</v>
      </c>
      <c r="J400" s="87"/>
      <c r="K400" s="33"/>
      <c r="L400" s="26"/>
      <c r="M400" s="26"/>
      <c r="N400" s="26"/>
      <c r="O400" s="26"/>
      <c r="P400" s="169"/>
      <c r="Q400" s="184"/>
      <c r="R400" s="184"/>
      <c r="S400" s="185" t="str">
        <f t="shared" si="65"/>
        <v>0</v>
      </c>
      <c r="T400" s="185" t="str">
        <f t="shared" si="65"/>
        <v>0</v>
      </c>
      <c r="U400" s="185">
        <f t="shared" si="66"/>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64"/>
        <v>--</v>
      </c>
      <c r="H401" s="27" t="s">
        <v>30</v>
      </c>
      <c r="I401" s="33" t="s">
        <v>30</v>
      </c>
      <c r="J401" s="87"/>
      <c r="K401" s="33"/>
      <c r="L401" s="26"/>
      <c r="M401" s="26"/>
      <c r="N401" s="26"/>
      <c r="O401" s="26"/>
      <c r="P401" s="169"/>
      <c r="Q401" s="184"/>
      <c r="R401" s="184"/>
      <c r="S401" s="185" t="str">
        <f t="shared" si="65"/>
        <v>0</v>
      </c>
      <c r="T401" s="185" t="str">
        <f t="shared" si="65"/>
        <v>0</v>
      </c>
      <c r="U401" s="185">
        <f t="shared" si="66"/>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64"/>
        <v>--</v>
      </c>
      <c r="H402" s="27" t="s">
        <v>30</v>
      </c>
      <c r="I402" s="33" t="s">
        <v>30</v>
      </c>
      <c r="J402" s="87"/>
      <c r="K402" s="33"/>
      <c r="L402" s="26"/>
      <c r="M402" s="26"/>
      <c r="N402" s="26"/>
      <c r="O402" s="26"/>
      <c r="P402" s="169"/>
      <c r="Q402" s="184"/>
      <c r="R402" s="184"/>
      <c r="S402" s="185" t="str">
        <f t="shared" si="65"/>
        <v>0</v>
      </c>
      <c r="T402" s="185" t="str">
        <f t="shared" si="65"/>
        <v>0</v>
      </c>
      <c r="U402" s="185">
        <f t="shared" si="66"/>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64"/>
        <v>--</v>
      </c>
      <c r="H403" s="27" t="s">
        <v>30</v>
      </c>
      <c r="I403" s="33" t="s">
        <v>30</v>
      </c>
      <c r="J403" s="87"/>
      <c r="K403" s="33"/>
      <c r="L403" s="26"/>
      <c r="M403" s="26"/>
      <c r="N403" s="26"/>
      <c r="O403" s="26"/>
      <c r="P403" s="169"/>
      <c r="Q403" s="184"/>
      <c r="R403" s="184"/>
      <c r="S403" s="185" t="str">
        <f t="shared" si="65"/>
        <v>0</v>
      </c>
      <c r="T403" s="185" t="str">
        <f t="shared" si="65"/>
        <v>0</v>
      </c>
      <c r="U403" s="185">
        <f t="shared" si="66"/>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64"/>
        <v>--</v>
      </c>
      <c r="H404" s="27" t="s">
        <v>30</v>
      </c>
      <c r="I404" s="33" t="s">
        <v>30</v>
      </c>
      <c r="J404" s="87"/>
      <c r="K404" s="33"/>
      <c r="L404" s="26"/>
      <c r="M404" s="26"/>
      <c r="N404" s="26"/>
      <c r="O404" s="26"/>
      <c r="P404" s="169"/>
      <c r="Q404" s="184"/>
      <c r="R404" s="184"/>
      <c r="S404" s="185" t="str">
        <f t="shared" si="65"/>
        <v>0</v>
      </c>
      <c r="T404" s="185" t="str">
        <f t="shared" si="65"/>
        <v>0</v>
      </c>
      <c r="U404" s="185">
        <f t="shared" si="66"/>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64"/>
        <v>--</v>
      </c>
      <c r="H405" s="27" t="s">
        <v>30</v>
      </c>
      <c r="I405" s="33" t="s">
        <v>30</v>
      </c>
      <c r="J405" s="88"/>
      <c r="K405" s="33"/>
      <c r="L405" s="26"/>
      <c r="M405" s="26"/>
      <c r="N405" s="26"/>
      <c r="O405" s="26"/>
      <c r="P405" s="169"/>
      <c r="Q405" s="184"/>
      <c r="R405" s="184"/>
      <c r="S405" s="185" t="str">
        <f t="shared" si="65"/>
        <v>0</v>
      </c>
      <c r="T405" s="185" t="str">
        <f t="shared" si="65"/>
        <v>0</v>
      </c>
      <c r="U405" s="185">
        <f t="shared" si="66"/>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64"/>
        <v>--</v>
      </c>
      <c r="H406" s="27" t="s">
        <v>30</v>
      </c>
      <c r="I406" s="33" t="s">
        <v>30</v>
      </c>
      <c r="J406" s="88"/>
      <c r="K406" s="33"/>
      <c r="L406" s="26"/>
      <c r="M406" s="26"/>
      <c r="N406" s="26"/>
      <c r="O406" s="26"/>
      <c r="P406" s="169"/>
      <c r="Q406" s="184"/>
      <c r="R406" s="184"/>
      <c r="S406" s="185" t="str">
        <f t="shared" si="65"/>
        <v>0</v>
      </c>
      <c r="T406" s="185" t="str">
        <f t="shared" si="65"/>
        <v>0</v>
      </c>
      <c r="U406" s="185">
        <f t="shared" si="66"/>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64"/>
        <v>--</v>
      </c>
      <c r="H407" s="27" t="s">
        <v>30</v>
      </c>
      <c r="I407" s="33" t="s">
        <v>30</v>
      </c>
      <c r="J407" s="88"/>
      <c r="K407" s="33"/>
      <c r="L407" s="26"/>
      <c r="M407" s="26"/>
      <c r="N407" s="26"/>
      <c r="O407" s="26"/>
      <c r="P407" s="169"/>
      <c r="Q407" s="184"/>
      <c r="R407" s="184"/>
      <c r="S407" s="185" t="str">
        <f t="shared" si="65"/>
        <v>0</v>
      </c>
      <c r="T407" s="185" t="str">
        <f t="shared" si="65"/>
        <v>0</v>
      </c>
      <c r="U407" s="185">
        <f t="shared" si="66"/>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64"/>
        <v>--</v>
      </c>
      <c r="H408" s="27" t="s">
        <v>30</v>
      </c>
      <c r="I408" s="33" t="s">
        <v>30</v>
      </c>
      <c r="J408" s="88"/>
      <c r="K408" s="33"/>
      <c r="L408" s="26"/>
      <c r="M408" s="26"/>
      <c r="N408" s="26"/>
      <c r="O408" s="26"/>
      <c r="P408" s="169"/>
      <c r="Q408" s="184"/>
      <c r="R408" s="184"/>
      <c r="S408" s="185" t="str">
        <f t="shared" si="65"/>
        <v>0</v>
      </c>
      <c r="T408" s="185" t="str">
        <f t="shared" si="65"/>
        <v>0</v>
      </c>
      <c r="U408" s="185">
        <f t="shared" si="66"/>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64"/>
        <v>--</v>
      </c>
      <c r="H409" s="27" t="s">
        <v>30</v>
      </c>
      <c r="I409" s="33" t="s">
        <v>30</v>
      </c>
      <c r="J409" s="87"/>
      <c r="K409" s="33"/>
      <c r="L409" s="26"/>
      <c r="M409" s="26"/>
      <c r="N409" s="26"/>
      <c r="O409" s="26"/>
      <c r="P409" s="169"/>
      <c r="Q409" s="184"/>
      <c r="R409" s="184"/>
      <c r="S409" s="185" t="str">
        <f t="shared" si="65"/>
        <v>0</v>
      </c>
      <c r="T409" s="185" t="str">
        <f t="shared" si="65"/>
        <v>0</v>
      </c>
      <c r="U409" s="185">
        <f t="shared" si="66"/>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64"/>
        <v>--</v>
      </c>
      <c r="H410" s="27" t="s">
        <v>30</v>
      </c>
      <c r="I410" s="33" t="s">
        <v>30</v>
      </c>
      <c r="J410" s="87"/>
      <c r="K410" s="33"/>
      <c r="L410" s="26"/>
      <c r="M410" s="26"/>
      <c r="N410" s="26"/>
      <c r="O410" s="28"/>
      <c r="P410" s="169"/>
      <c r="Q410" s="184"/>
      <c r="R410" s="184"/>
      <c r="S410" s="185" t="str">
        <f t="shared" si="65"/>
        <v>0</v>
      </c>
      <c r="T410" s="185" t="str">
        <f t="shared" si="65"/>
        <v>0</v>
      </c>
      <c r="U410" s="185">
        <f t="shared" si="66"/>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64"/>
        <v>--</v>
      </c>
      <c r="H411" s="27" t="s">
        <v>30</v>
      </c>
      <c r="I411" s="33" t="s">
        <v>30</v>
      </c>
      <c r="J411" s="87"/>
      <c r="K411" s="33"/>
      <c r="L411" s="26"/>
      <c r="M411" s="26"/>
      <c r="N411" s="26"/>
      <c r="O411" s="29"/>
      <c r="P411" s="169"/>
      <c r="Q411" s="184"/>
      <c r="R411" s="184"/>
      <c r="S411" s="185" t="str">
        <f t="shared" si="65"/>
        <v>0</v>
      </c>
      <c r="T411" s="185" t="str">
        <f t="shared" si="65"/>
        <v>0</v>
      </c>
      <c r="U411" s="185">
        <f t="shared" si="66"/>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7"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customHeight="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customHeight="1" outlineLevel="1" x14ac:dyDescent="0.2">
      <c r="A419" s="169"/>
      <c r="B419" s="169"/>
      <c r="C419" s="26" t="s">
        <v>30</v>
      </c>
      <c r="D419" s="26" t="s">
        <v>30</v>
      </c>
      <c r="E419" s="26" t="s">
        <v>30</v>
      </c>
      <c r="F419" s="26" t="s">
        <v>30</v>
      </c>
      <c r="G419" s="161" t="str">
        <f t="shared" ref="G419:G432" si="67">V419</f>
        <v>--</v>
      </c>
      <c r="H419" s="27" t="s">
        <v>30</v>
      </c>
      <c r="I419" s="33" t="s">
        <v>30</v>
      </c>
      <c r="J419" s="87"/>
      <c r="K419" s="33"/>
      <c r="L419" s="26"/>
      <c r="M419" s="26"/>
      <c r="N419" s="26"/>
      <c r="O419" s="26"/>
      <c r="P419" s="169"/>
      <c r="Q419" s="184"/>
      <c r="R419" s="184"/>
      <c r="S419" s="185" t="str">
        <f t="shared" ref="S419:T432" si="68">IF(Q419="Basso",1.8,IF(Q419="Medio",2.5,IF(Q419="Medio-Alto",3.8,IF(Q419="Alto",5,"0"))))</f>
        <v>0</v>
      </c>
      <c r="T419" s="185" t="str">
        <f t="shared" si="68"/>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customHeight="1" outlineLevel="1" x14ac:dyDescent="0.2">
      <c r="A420" s="169"/>
      <c r="B420" s="169"/>
      <c r="C420" s="26" t="s">
        <v>30</v>
      </c>
      <c r="D420" s="26" t="s">
        <v>30</v>
      </c>
      <c r="E420" s="26" t="s">
        <v>30</v>
      </c>
      <c r="F420" s="26" t="s">
        <v>30</v>
      </c>
      <c r="G420" s="161" t="str">
        <f t="shared" si="67"/>
        <v>--</v>
      </c>
      <c r="H420" s="27" t="s">
        <v>30</v>
      </c>
      <c r="I420" s="33" t="s">
        <v>30</v>
      </c>
      <c r="J420" s="87"/>
      <c r="K420" s="33"/>
      <c r="L420" s="26"/>
      <c r="M420" s="26"/>
      <c r="N420" s="26"/>
      <c r="O420" s="26"/>
      <c r="P420" s="169"/>
      <c r="Q420" s="184"/>
      <c r="R420" s="184"/>
      <c r="S420" s="185" t="str">
        <f t="shared" si="68"/>
        <v>0</v>
      </c>
      <c r="T420" s="185" t="str">
        <f t="shared" si="68"/>
        <v>0</v>
      </c>
      <c r="U420" s="185">
        <f t="shared" ref="U420:U432" si="69">(T420*S420)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customHeight="1" outlineLevel="1" x14ac:dyDescent="0.2">
      <c r="A421" s="169"/>
      <c r="B421" s="169"/>
      <c r="C421" s="26" t="s">
        <v>30</v>
      </c>
      <c r="D421" s="26" t="s">
        <v>30</v>
      </c>
      <c r="E421" s="26" t="s">
        <v>30</v>
      </c>
      <c r="F421" s="26" t="s">
        <v>30</v>
      </c>
      <c r="G421" s="161" t="str">
        <f t="shared" si="67"/>
        <v>--</v>
      </c>
      <c r="H421" s="27" t="s">
        <v>30</v>
      </c>
      <c r="I421" s="33" t="s">
        <v>30</v>
      </c>
      <c r="J421" s="87"/>
      <c r="K421" s="33"/>
      <c r="L421" s="26"/>
      <c r="M421" s="26"/>
      <c r="N421" s="26"/>
      <c r="O421" s="26"/>
      <c r="P421" s="169"/>
      <c r="Q421" s="184"/>
      <c r="R421" s="184"/>
      <c r="S421" s="185" t="str">
        <f t="shared" si="68"/>
        <v>0</v>
      </c>
      <c r="T421" s="185" t="str">
        <f t="shared" si="68"/>
        <v>0</v>
      </c>
      <c r="U421" s="185">
        <f t="shared" si="69"/>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customHeight="1" outlineLevel="1" x14ac:dyDescent="0.2">
      <c r="A422" s="169"/>
      <c r="B422" s="169"/>
      <c r="C422" s="26" t="s">
        <v>30</v>
      </c>
      <c r="D422" s="26" t="s">
        <v>30</v>
      </c>
      <c r="E422" s="26" t="s">
        <v>30</v>
      </c>
      <c r="F422" s="26" t="s">
        <v>30</v>
      </c>
      <c r="G422" s="161" t="str">
        <f t="shared" si="67"/>
        <v>--</v>
      </c>
      <c r="H422" s="27" t="s">
        <v>30</v>
      </c>
      <c r="I422" s="33" t="s">
        <v>30</v>
      </c>
      <c r="J422" s="87"/>
      <c r="K422" s="33"/>
      <c r="L422" s="26"/>
      <c r="M422" s="26"/>
      <c r="N422" s="26"/>
      <c r="O422" s="26"/>
      <c r="P422" s="169"/>
      <c r="Q422" s="184"/>
      <c r="R422" s="184"/>
      <c r="S422" s="185" t="str">
        <f t="shared" si="68"/>
        <v>0</v>
      </c>
      <c r="T422" s="185" t="str">
        <f t="shared" si="68"/>
        <v>0</v>
      </c>
      <c r="U422" s="185">
        <f t="shared" si="69"/>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customHeight="1" outlineLevel="1" x14ac:dyDescent="0.2">
      <c r="A423" s="169"/>
      <c r="B423" s="169"/>
      <c r="C423" s="26" t="s">
        <v>30</v>
      </c>
      <c r="D423" s="26" t="s">
        <v>30</v>
      </c>
      <c r="E423" s="26" t="s">
        <v>30</v>
      </c>
      <c r="F423" s="26" t="s">
        <v>30</v>
      </c>
      <c r="G423" s="161" t="str">
        <f t="shared" si="67"/>
        <v>--</v>
      </c>
      <c r="H423" s="27" t="s">
        <v>30</v>
      </c>
      <c r="I423" s="33" t="s">
        <v>30</v>
      </c>
      <c r="J423" s="87"/>
      <c r="K423" s="33"/>
      <c r="L423" s="26"/>
      <c r="M423" s="26"/>
      <c r="N423" s="26"/>
      <c r="O423" s="26"/>
      <c r="P423" s="169"/>
      <c r="Q423" s="184"/>
      <c r="R423" s="184"/>
      <c r="S423" s="185" t="str">
        <f t="shared" si="68"/>
        <v>0</v>
      </c>
      <c r="T423" s="185" t="str">
        <f t="shared" si="68"/>
        <v>0</v>
      </c>
      <c r="U423" s="185">
        <f t="shared" si="69"/>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customHeight="1" outlineLevel="1" x14ac:dyDescent="0.2">
      <c r="A424" s="169"/>
      <c r="B424" s="169"/>
      <c r="C424" s="26" t="s">
        <v>30</v>
      </c>
      <c r="D424" s="26" t="s">
        <v>30</v>
      </c>
      <c r="E424" s="26" t="s">
        <v>30</v>
      </c>
      <c r="F424" s="26" t="s">
        <v>30</v>
      </c>
      <c r="G424" s="161" t="str">
        <f t="shared" si="67"/>
        <v>--</v>
      </c>
      <c r="H424" s="27" t="s">
        <v>30</v>
      </c>
      <c r="I424" s="33" t="s">
        <v>30</v>
      </c>
      <c r="J424" s="87"/>
      <c r="K424" s="33"/>
      <c r="L424" s="26"/>
      <c r="M424" s="26"/>
      <c r="N424" s="26"/>
      <c r="O424" s="26"/>
      <c r="P424" s="169"/>
      <c r="Q424" s="184"/>
      <c r="R424" s="184"/>
      <c r="S424" s="185" t="str">
        <f t="shared" si="68"/>
        <v>0</v>
      </c>
      <c r="T424" s="185" t="str">
        <f t="shared" si="68"/>
        <v>0</v>
      </c>
      <c r="U424" s="185">
        <f t="shared" si="69"/>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customHeight="1" outlineLevel="1" x14ac:dyDescent="0.2">
      <c r="A425" s="169"/>
      <c r="B425" s="169"/>
      <c r="C425" s="26" t="s">
        <v>30</v>
      </c>
      <c r="D425" s="26" t="s">
        <v>30</v>
      </c>
      <c r="E425" s="26" t="s">
        <v>30</v>
      </c>
      <c r="F425" s="26" t="s">
        <v>30</v>
      </c>
      <c r="G425" s="161" t="str">
        <f t="shared" si="67"/>
        <v>--</v>
      </c>
      <c r="H425" s="27" t="s">
        <v>30</v>
      </c>
      <c r="I425" s="33" t="s">
        <v>30</v>
      </c>
      <c r="J425" s="87"/>
      <c r="K425" s="33"/>
      <c r="L425" s="26"/>
      <c r="M425" s="26"/>
      <c r="N425" s="26"/>
      <c r="O425" s="26"/>
      <c r="P425" s="169"/>
      <c r="Q425" s="184"/>
      <c r="R425" s="184"/>
      <c r="S425" s="185" t="str">
        <f t="shared" si="68"/>
        <v>0</v>
      </c>
      <c r="T425" s="185" t="str">
        <f t="shared" si="68"/>
        <v>0</v>
      </c>
      <c r="U425" s="185">
        <f t="shared" si="69"/>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customHeight="1" outlineLevel="1" x14ac:dyDescent="0.2">
      <c r="A426" s="169"/>
      <c r="B426" s="169"/>
      <c r="C426" s="26" t="s">
        <v>30</v>
      </c>
      <c r="D426" s="26" t="s">
        <v>30</v>
      </c>
      <c r="E426" s="26" t="s">
        <v>30</v>
      </c>
      <c r="F426" s="26" t="s">
        <v>30</v>
      </c>
      <c r="G426" s="161" t="str">
        <f t="shared" si="67"/>
        <v>--</v>
      </c>
      <c r="H426" s="27" t="s">
        <v>30</v>
      </c>
      <c r="I426" s="33" t="s">
        <v>30</v>
      </c>
      <c r="J426" s="88"/>
      <c r="K426" s="33"/>
      <c r="L426" s="26"/>
      <c r="M426" s="26"/>
      <c r="N426" s="26"/>
      <c r="O426" s="26"/>
      <c r="P426" s="169"/>
      <c r="Q426" s="184"/>
      <c r="R426" s="184"/>
      <c r="S426" s="185" t="str">
        <f t="shared" si="68"/>
        <v>0</v>
      </c>
      <c r="T426" s="185" t="str">
        <f t="shared" si="68"/>
        <v>0</v>
      </c>
      <c r="U426" s="185">
        <f t="shared" si="69"/>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customHeight="1" outlineLevel="1" x14ac:dyDescent="0.2">
      <c r="A427" s="169"/>
      <c r="B427" s="169"/>
      <c r="C427" s="26" t="s">
        <v>30</v>
      </c>
      <c r="D427" s="26" t="s">
        <v>30</v>
      </c>
      <c r="E427" s="26" t="s">
        <v>30</v>
      </c>
      <c r="F427" s="26" t="s">
        <v>30</v>
      </c>
      <c r="G427" s="161" t="str">
        <f t="shared" si="67"/>
        <v>--</v>
      </c>
      <c r="H427" s="27" t="s">
        <v>30</v>
      </c>
      <c r="I427" s="33" t="s">
        <v>30</v>
      </c>
      <c r="J427" s="88"/>
      <c r="K427" s="33"/>
      <c r="L427" s="26"/>
      <c r="M427" s="26"/>
      <c r="N427" s="26"/>
      <c r="O427" s="26"/>
      <c r="P427" s="169"/>
      <c r="Q427" s="184"/>
      <c r="R427" s="184"/>
      <c r="S427" s="185" t="str">
        <f t="shared" si="68"/>
        <v>0</v>
      </c>
      <c r="T427" s="185" t="str">
        <f t="shared" si="68"/>
        <v>0</v>
      </c>
      <c r="U427" s="185">
        <f t="shared" si="69"/>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customHeight="1" outlineLevel="1" x14ac:dyDescent="0.2">
      <c r="A428" s="169"/>
      <c r="B428" s="169"/>
      <c r="C428" s="26" t="s">
        <v>30</v>
      </c>
      <c r="D428" s="26" t="s">
        <v>30</v>
      </c>
      <c r="E428" s="26" t="s">
        <v>30</v>
      </c>
      <c r="F428" s="26" t="s">
        <v>30</v>
      </c>
      <c r="G428" s="161" t="str">
        <f t="shared" si="67"/>
        <v>--</v>
      </c>
      <c r="H428" s="27" t="s">
        <v>30</v>
      </c>
      <c r="I428" s="33" t="s">
        <v>30</v>
      </c>
      <c r="J428" s="88"/>
      <c r="K428" s="33"/>
      <c r="L428" s="26"/>
      <c r="M428" s="26"/>
      <c r="N428" s="26"/>
      <c r="O428" s="26"/>
      <c r="P428" s="169"/>
      <c r="Q428" s="184"/>
      <c r="R428" s="184"/>
      <c r="S428" s="185" t="str">
        <f t="shared" si="68"/>
        <v>0</v>
      </c>
      <c r="T428" s="185" t="str">
        <f t="shared" si="68"/>
        <v>0</v>
      </c>
      <c r="U428" s="185">
        <f t="shared" si="69"/>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customHeight="1" outlineLevel="1" x14ac:dyDescent="0.2">
      <c r="A429" s="169"/>
      <c r="B429" s="169"/>
      <c r="C429" s="26" t="s">
        <v>30</v>
      </c>
      <c r="D429" s="26" t="s">
        <v>30</v>
      </c>
      <c r="E429" s="26" t="s">
        <v>30</v>
      </c>
      <c r="F429" s="26" t="s">
        <v>30</v>
      </c>
      <c r="G429" s="161" t="str">
        <f t="shared" si="67"/>
        <v>--</v>
      </c>
      <c r="H429" s="27" t="s">
        <v>30</v>
      </c>
      <c r="I429" s="33" t="s">
        <v>30</v>
      </c>
      <c r="J429" s="88"/>
      <c r="K429" s="33"/>
      <c r="L429" s="26"/>
      <c r="M429" s="26"/>
      <c r="N429" s="26"/>
      <c r="O429" s="26"/>
      <c r="P429" s="169"/>
      <c r="Q429" s="184"/>
      <c r="R429" s="184"/>
      <c r="S429" s="185" t="str">
        <f t="shared" si="68"/>
        <v>0</v>
      </c>
      <c r="T429" s="185" t="str">
        <f t="shared" si="68"/>
        <v>0</v>
      </c>
      <c r="U429" s="185">
        <f t="shared" si="69"/>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customHeight="1" outlineLevel="1" x14ac:dyDescent="0.2">
      <c r="A430" s="169"/>
      <c r="B430" s="169"/>
      <c r="C430" s="26" t="s">
        <v>30</v>
      </c>
      <c r="D430" s="26" t="s">
        <v>30</v>
      </c>
      <c r="E430" s="26" t="s">
        <v>30</v>
      </c>
      <c r="F430" s="26" t="s">
        <v>30</v>
      </c>
      <c r="G430" s="161" t="str">
        <f t="shared" si="67"/>
        <v>--</v>
      </c>
      <c r="H430" s="27" t="s">
        <v>30</v>
      </c>
      <c r="I430" s="33" t="s">
        <v>30</v>
      </c>
      <c r="J430" s="87"/>
      <c r="K430" s="33"/>
      <c r="L430" s="26"/>
      <c r="M430" s="26"/>
      <c r="N430" s="26"/>
      <c r="O430" s="26"/>
      <c r="P430" s="169"/>
      <c r="Q430" s="184"/>
      <c r="R430" s="184"/>
      <c r="S430" s="185" t="str">
        <f t="shared" si="68"/>
        <v>0</v>
      </c>
      <c r="T430" s="185" t="str">
        <f t="shared" si="68"/>
        <v>0</v>
      </c>
      <c r="U430" s="185">
        <f t="shared" si="69"/>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customHeight="1" outlineLevel="1" x14ac:dyDescent="0.2">
      <c r="A431" s="169"/>
      <c r="B431" s="169"/>
      <c r="C431" s="26" t="s">
        <v>30</v>
      </c>
      <c r="D431" s="26" t="s">
        <v>30</v>
      </c>
      <c r="E431" s="26" t="s">
        <v>30</v>
      </c>
      <c r="F431" s="26" t="s">
        <v>30</v>
      </c>
      <c r="G431" s="161" t="str">
        <f t="shared" si="67"/>
        <v>--</v>
      </c>
      <c r="H431" s="27" t="s">
        <v>30</v>
      </c>
      <c r="I431" s="33" t="s">
        <v>30</v>
      </c>
      <c r="J431" s="87"/>
      <c r="K431" s="33"/>
      <c r="L431" s="26"/>
      <c r="M431" s="26"/>
      <c r="N431" s="26"/>
      <c r="O431" s="28"/>
      <c r="P431" s="169"/>
      <c r="Q431" s="184"/>
      <c r="R431" s="184"/>
      <c r="S431" s="185" t="str">
        <f t="shared" si="68"/>
        <v>0</v>
      </c>
      <c r="T431" s="185" t="str">
        <f t="shared" si="68"/>
        <v>0</v>
      </c>
      <c r="U431" s="185">
        <f t="shared" si="69"/>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customHeight="1" outlineLevel="1" x14ac:dyDescent="0.2">
      <c r="A432" s="169"/>
      <c r="B432" s="169"/>
      <c r="C432" s="26" t="s">
        <v>30</v>
      </c>
      <c r="D432" s="26" t="s">
        <v>30</v>
      </c>
      <c r="E432" s="26" t="s">
        <v>30</v>
      </c>
      <c r="F432" s="26" t="s">
        <v>30</v>
      </c>
      <c r="G432" s="161" t="str">
        <f t="shared" si="67"/>
        <v>--</v>
      </c>
      <c r="H432" s="27" t="s">
        <v>30</v>
      </c>
      <c r="I432" s="33" t="s">
        <v>30</v>
      </c>
      <c r="J432" s="87"/>
      <c r="K432" s="33"/>
      <c r="L432" s="26"/>
      <c r="M432" s="26"/>
      <c r="N432" s="26"/>
      <c r="O432" s="29"/>
      <c r="P432" s="169"/>
      <c r="Q432" s="184"/>
      <c r="R432" s="184"/>
      <c r="S432" s="185" t="str">
        <f t="shared" si="68"/>
        <v>0</v>
      </c>
      <c r="T432" s="185" t="str">
        <f t="shared" si="68"/>
        <v>0</v>
      </c>
      <c r="U432" s="185">
        <f t="shared" si="69"/>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C395:D395"/>
    <mergeCell ref="C414:E415"/>
    <mergeCell ref="F414:H414"/>
    <mergeCell ref="J414:K414"/>
    <mergeCell ref="M415:O415"/>
    <mergeCell ref="C374:D374"/>
    <mergeCell ref="C393:E394"/>
    <mergeCell ref="F393:H393"/>
    <mergeCell ref="J393:K393"/>
    <mergeCell ref="M394:O394"/>
    <mergeCell ref="C353:D353"/>
    <mergeCell ref="C372:E373"/>
    <mergeCell ref="F372:H372"/>
    <mergeCell ref="J372:K372"/>
    <mergeCell ref="M373:O373"/>
    <mergeCell ref="C332:D332"/>
    <mergeCell ref="C351:E352"/>
    <mergeCell ref="F351:H351"/>
    <mergeCell ref="J351:K351"/>
    <mergeCell ref="M352:O352"/>
    <mergeCell ref="C311:D311"/>
    <mergeCell ref="C330:E331"/>
    <mergeCell ref="F330:H330"/>
    <mergeCell ref="J330:K330"/>
    <mergeCell ref="M331:O331"/>
    <mergeCell ref="C290:D290"/>
    <mergeCell ref="C309:E310"/>
    <mergeCell ref="F309:H309"/>
    <mergeCell ref="J309:K309"/>
    <mergeCell ref="M310:O310"/>
    <mergeCell ref="C269:D269"/>
    <mergeCell ref="C288:E289"/>
    <mergeCell ref="F288:H288"/>
    <mergeCell ref="J288:K288"/>
    <mergeCell ref="M289:O289"/>
    <mergeCell ref="C248:D248"/>
    <mergeCell ref="C267:E268"/>
    <mergeCell ref="F267:H267"/>
    <mergeCell ref="J267:K267"/>
    <mergeCell ref="M268:O268"/>
    <mergeCell ref="C227:D227"/>
    <mergeCell ref="C246:E247"/>
    <mergeCell ref="F246:H246"/>
    <mergeCell ref="J246:K246"/>
    <mergeCell ref="M247:O247"/>
    <mergeCell ref="C206:D206"/>
    <mergeCell ref="C225:E226"/>
    <mergeCell ref="F225:H225"/>
    <mergeCell ref="J225:K225"/>
    <mergeCell ref="M226:O226"/>
    <mergeCell ref="C185:D185"/>
    <mergeCell ref="C204:E205"/>
    <mergeCell ref="F204:H204"/>
    <mergeCell ref="J204:K204"/>
    <mergeCell ref="M205:O205"/>
    <mergeCell ref="C164:D164"/>
    <mergeCell ref="C183:E184"/>
    <mergeCell ref="F183:H183"/>
    <mergeCell ref="J183:K183"/>
    <mergeCell ref="M184:O184"/>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C59:D59"/>
    <mergeCell ref="C78:E79"/>
    <mergeCell ref="F78:H78"/>
    <mergeCell ref="J78:K78"/>
    <mergeCell ref="M79:O79"/>
    <mergeCell ref="C38:D38"/>
    <mergeCell ref="C57:E58"/>
    <mergeCell ref="F57:H57"/>
    <mergeCell ref="J57:K57"/>
    <mergeCell ref="M58:O58"/>
    <mergeCell ref="W1:W14"/>
    <mergeCell ref="S13:U13"/>
    <mergeCell ref="C17:D17"/>
    <mergeCell ref="C36:E37"/>
    <mergeCell ref="F36:H36"/>
    <mergeCell ref="J36:K36"/>
    <mergeCell ref="M37:O37"/>
    <mergeCell ref="A1:E1"/>
    <mergeCell ref="H1:I1"/>
    <mergeCell ref="G4:G12"/>
    <mergeCell ref="I14:L14"/>
    <mergeCell ref="C15:E16"/>
    <mergeCell ref="F15:H15"/>
    <mergeCell ref="J15:K15"/>
    <mergeCell ref="M16:O16"/>
  </mergeCells>
  <conditionalFormatting sqref="I26:I33">
    <cfRule type="cellIs" dxfId="2436" priority="975" operator="equal">
      <formula>0</formula>
    </cfRule>
  </conditionalFormatting>
  <conditionalFormatting sqref="I26:I33">
    <cfRule type="cellIs" dxfId="2435" priority="972" operator="equal">
      <formula>0</formula>
    </cfRule>
    <cfRule type="expression" dxfId="2434" priority="973">
      <formula>"""$F$9+$G$9+$H$9=0"""</formula>
    </cfRule>
    <cfRule type="expression" dxfId="2433" priority="974">
      <formula>"$F$9=0"""</formula>
    </cfRule>
  </conditionalFormatting>
  <conditionalFormatting sqref="I19:I20 I23:I25">
    <cfRule type="cellIs" dxfId="2432" priority="969" operator="equal">
      <formula>0</formula>
    </cfRule>
  </conditionalFormatting>
  <conditionalFormatting sqref="I19:I20 I23:I25">
    <cfRule type="cellIs" dxfId="2431" priority="966" operator="equal">
      <formula>0</formula>
    </cfRule>
    <cfRule type="expression" dxfId="2430" priority="967">
      <formula>"""$F$9+$G$9+$H$9=0"""</formula>
    </cfRule>
    <cfRule type="expression" dxfId="2429" priority="968">
      <formula>"$F$9=0"""</formula>
    </cfRule>
  </conditionalFormatting>
  <conditionalFormatting sqref="E26:E33">
    <cfRule type="colorScale" priority="976">
      <colorScale>
        <cfvo type="min"/>
        <cfvo type="percentile" val="50"/>
        <cfvo type="max"/>
        <color rgb="FFF8696B"/>
        <color rgb="FFFFEB84"/>
        <color rgb="FF63BE7B"/>
      </colorScale>
    </cfRule>
  </conditionalFormatting>
  <conditionalFormatting sqref="E19:E20 E23:E25">
    <cfRule type="colorScale" priority="977">
      <colorScale>
        <cfvo type="min"/>
        <cfvo type="percentile" val="50"/>
        <cfvo type="max"/>
        <color rgb="FFF8696B"/>
        <color rgb="FFFFEB84"/>
        <color rgb="FF63BE7B"/>
      </colorScale>
    </cfRule>
  </conditionalFormatting>
  <conditionalFormatting sqref="F26:F33">
    <cfRule type="colorScale" priority="978">
      <colorScale>
        <cfvo type="min"/>
        <cfvo type="percentile" val="50"/>
        <cfvo type="max"/>
        <color rgb="FFF8696B"/>
        <color rgb="FFFFEB84"/>
        <color rgb="FF63BE7B"/>
      </colorScale>
    </cfRule>
  </conditionalFormatting>
  <conditionalFormatting sqref="F19:F20 F23:F25">
    <cfRule type="colorScale" priority="979">
      <colorScale>
        <cfvo type="min"/>
        <cfvo type="percentile" val="50"/>
        <cfvo type="max"/>
        <color rgb="FFF8696B"/>
        <color rgb="FFFFEB84"/>
        <color rgb="FF63BE7B"/>
      </colorScale>
    </cfRule>
  </conditionalFormatting>
  <conditionalFormatting sqref="I47:I54">
    <cfRule type="cellIs" dxfId="2428" priority="495" operator="equal">
      <formula>0</formula>
    </cfRule>
  </conditionalFormatting>
  <conditionalFormatting sqref="I47:I54">
    <cfRule type="cellIs" dxfId="2427" priority="492" operator="equal">
      <formula>0</formula>
    </cfRule>
    <cfRule type="expression" dxfId="2426" priority="493">
      <formula>"""$F$9+$G$9+$H$9=0"""</formula>
    </cfRule>
    <cfRule type="expression" dxfId="2425" priority="494">
      <formula>"$F$9=0"""</formula>
    </cfRule>
  </conditionalFormatting>
  <conditionalFormatting sqref="I42 I44:I46">
    <cfRule type="cellIs" dxfId="2424" priority="491" operator="equal">
      <formula>0</formula>
    </cfRule>
  </conditionalFormatting>
  <conditionalFormatting sqref="I42 I44:I46">
    <cfRule type="cellIs" dxfId="2423" priority="488" operator="equal">
      <formula>0</formula>
    </cfRule>
    <cfRule type="expression" dxfId="2422" priority="489">
      <formula>"""$F$9+$G$9+$H$9=0"""</formula>
    </cfRule>
    <cfRule type="expression" dxfId="2421" priority="490">
      <formula>"$F$9=0"""</formula>
    </cfRule>
  </conditionalFormatting>
  <conditionalFormatting sqref="E47:E54">
    <cfRule type="colorScale" priority="496">
      <colorScale>
        <cfvo type="min"/>
        <cfvo type="percentile" val="50"/>
        <cfvo type="max"/>
        <color rgb="FFF8696B"/>
        <color rgb="FFFFEB84"/>
        <color rgb="FF63BE7B"/>
      </colorScale>
    </cfRule>
  </conditionalFormatting>
  <conditionalFormatting sqref="E42:E46">
    <cfRule type="colorScale" priority="497">
      <colorScale>
        <cfvo type="min"/>
        <cfvo type="percentile" val="50"/>
        <cfvo type="max"/>
        <color rgb="FFF8696B"/>
        <color rgb="FFFFEB84"/>
        <color rgb="FF63BE7B"/>
      </colorScale>
    </cfRule>
  </conditionalFormatting>
  <conditionalFormatting sqref="F47:F54">
    <cfRule type="colorScale" priority="498">
      <colorScale>
        <cfvo type="min"/>
        <cfvo type="percentile" val="50"/>
        <cfvo type="max"/>
        <color rgb="FFF8696B"/>
        <color rgb="FFFFEB84"/>
        <color rgb="FF63BE7B"/>
      </colorScale>
    </cfRule>
  </conditionalFormatting>
  <conditionalFormatting sqref="F42:F46">
    <cfRule type="colorScale" priority="499">
      <colorScale>
        <cfvo type="min"/>
        <cfvo type="percentile" val="50"/>
        <cfvo type="max"/>
        <color rgb="FFF8696B"/>
        <color rgb="FFFFEB84"/>
        <color rgb="FF63BE7B"/>
      </colorScale>
    </cfRule>
  </conditionalFormatting>
  <conditionalFormatting sqref="I68:I75">
    <cfRule type="cellIs" dxfId="2420" priority="482" operator="equal">
      <formula>0</formula>
    </cfRule>
  </conditionalFormatting>
  <conditionalFormatting sqref="I68:I75">
    <cfRule type="cellIs" dxfId="2419" priority="479" operator="equal">
      <formula>0</formula>
    </cfRule>
    <cfRule type="expression" dxfId="2418" priority="480">
      <formula>"""$F$9+$G$9+$H$9=0"""</formula>
    </cfRule>
    <cfRule type="expression" dxfId="2417" priority="481">
      <formula>"$F$9=0"""</formula>
    </cfRule>
  </conditionalFormatting>
  <conditionalFormatting sqref="I65:I67">
    <cfRule type="cellIs" dxfId="2416" priority="478" operator="equal">
      <formula>0</formula>
    </cfRule>
  </conditionalFormatting>
  <conditionalFormatting sqref="I65:I67">
    <cfRule type="cellIs" dxfId="2415" priority="475" operator="equal">
      <formula>0</formula>
    </cfRule>
    <cfRule type="expression" dxfId="2414" priority="476">
      <formula>"""$F$9+$G$9+$H$9=0"""</formula>
    </cfRule>
    <cfRule type="expression" dxfId="2413" priority="477">
      <formula>"$F$9=0"""</formula>
    </cfRule>
  </conditionalFormatting>
  <conditionalFormatting sqref="E68:E75">
    <cfRule type="colorScale" priority="483">
      <colorScale>
        <cfvo type="min"/>
        <cfvo type="percentile" val="50"/>
        <cfvo type="max"/>
        <color rgb="FFF8696B"/>
        <color rgb="FFFFEB84"/>
        <color rgb="FF63BE7B"/>
      </colorScale>
    </cfRule>
  </conditionalFormatting>
  <conditionalFormatting sqref="E65:E67">
    <cfRule type="colorScale" priority="484">
      <colorScale>
        <cfvo type="min"/>
        <cfvo type="percentile" val="50"/>
        <cfvo type="max"/>
        <color rgb="FFF8696B"/>
        <color rgb="FFFFEB84"/>
        <color rgb="FF63BE7B"/>
      </colorScale>
    </cfRule>
  </conditionalFormatting>
  <conditionalFormatting sqref="F68:F75">
    <cfRule type="colorScale" priority="485">
      <colorScale>
        <cfvo type="min"/>
        <cfvo type="percentile" val="50"/>
        <cfvo type="max"/>
        <color rgb="FFF8696B"/>
        <color rgb="FFFFEB84"/>
        <color rgb="FF63BE7B"/>
      </colorScale>
    </cfRule>
  </conditionalFormatting>
  <conditionalFormatting sqref="F65:F67">
    <cfRule type="colorScale" priority="486">
      <colorScale>
        <cfvo type="min"/>
        <cfvo type="percentile" val="50"/>
        <cfvo type="max"/>
        <color rgb="FFF8696B"/>
        <color rgb="FFFFEB84"/>
        <color rgb="FF63BE7B"/>
      </colorScale>
    </cfRule>
  </conditionalFormatting>
  <conditionalFormatting sqref="I89:I96">
    <cfRule type="cellIs" dxfId="2412" priority="469" operator="equal">
      <formula>0</formula>
    </cfRule>
  </conditionalFormatting>
  <conditionalFormatting sqref="I89:I96">
    <cfRule type="cellIs" dxfId="2411" priority="466" operator="equal">
      <formula>0</formula>
    </cfRule>
    <cfRule type="expression" dxfId="2410" priority="467">
      <formula>"""$F$9+$G$9+$H$9=0"""</formula>
    </cfRule>
    <cfRule type="expression" dxfId="2409" priority="468">
      <formula>"$F$9=0"""</formula>
    </cfRule>
  </conditionalFormatting>
  <conditionalFormatting sqref="I86:I88">
    <cfRule type="cellIs" dxfId="2408" priority="465" operator="equal">
      <formula>0</formula>
    </cfRule>
  </conditionalFormatting>
  <conditionalFormatting sqref="I86:I88">
    <cfRule type="cellIs" dxfId="2407" priority="462" operator="equal">
      <formula>0</formula>
    </cfRule>
    <cfRule type="expression" dxfId="2406" priority="463">
      <formula>"""$F$9+$G$9+$H$9=0"""</formula>
    </cfRule>
    <cfRule type="expression" dxfId="2405" priority="464">
      <formula>"$F$9=0"""</formula>
    </cfRule>
  </conditionalFormatting>
  <conditionalFormatting sqref="E89:E96">
    <cfRule type="colorScale" priority="470">
      <colorScale>
        <cfvo type="min"/>
        <cfvo type="percentile" val="50"/>
        <cfvo type="max"/>
        <color rgb="FFF8696B"/>
        <color rgb="FFFFEB84"/>
        <color rgb="FF63BE7B"/>
      </colorScale>
    </cfRule>
  </conditionalFormatting>
  <conditionalFormatting sqref="E86:E88">
    <cfRule type="colorScale" priority="471">
      <colorScale>
        <cfvo type="min"/>
        <cfvo type="percentile" val="50"/>
        <cfvo type="max"/>
        <color rgb="FFF8696B"/>
        <color rgb="FFFFEB84"/>
        <color rgb="FF63BE7B"/>
      </colorScale>
    </cfRule>
  </conditionalFormatting>
  <conditionalFormatting sqref="F89:F96">
    <cfRule type="colorScale" priority="472">
      <colorScale>
        <cfvo type="min"/>
        <cfvo type="percentile" val="50"/>
        <cfvo type="max"/>
        <color rgb="FFF8696B"/>
        <color rgb="FFFFEB84"/>
        <color rgb="FF63BE7B"/>
      </colorScale>
    </cfRule>
  </conditionalFormatting>
  <conditionalFormatting sqref="F86:F88">
    <cfRule type="colorScale" priority="473">
      <colorScale>
        <cfvo type="min"/>
        <cfvo type="percentile" val="50"/>
        <cfvo type="max"/>
        <color rgb="FFF8696B"/>
        <color rgb="FFFFEB84"/>
        <color rgb="FF63BE7B"/>
      </colorScale>
    </cfRule>
  </conditionalFormatting>
  <conditionalFormatting sqref="I110:I117">
    <cfRule type="cellIs" dxfId="2404" priority="456" operator="equal">
      <formula>0</formula>
    </cfRule>
  </conditionalFormatting>
  <conditionalFormatting sqref="I110:I117">
    <cfRule type="cellIs" dxfId="2403" priority="453" operator="equal">
      <formula>0</formula>
    </cfRule>
    <cfRule type="expression" dxfId="2402" priority="454">
      <formula>"""$F$9+$G$9+$H$9=0"""</formula>
    </cfRule>
    <cfRule type="expression" dxfId="2401" priority="455">
      <formula>"$F$9=0"""</formula>
    </cfRule>
  </conditionalFormatting>
  <conditionalFormatting sqref="I107:I109">
    <cfRule type="cellIs" dxfId="2400" priority="452" operator="equal">
      <formula>0</formula>
    </cfRule>
  </conditionalFormatting>
  <conditionalFormatting sqref="I107:I109">
    <cfRule type="cellIs" dxfId="2399" priority="449" operator="equal">
      <formula>0</formula>
    </cfRule>
    <cfRule type="expression" dxfId="2398" priority="450">
      <formula>"""$F$9+$G$9+$H$9=0"""</formula>
    </cfRule>
    <cfRule type="expression" dxfId="2397" priority="451">
      <formula>"$F$9=0"""</formula>
    </cfRule>
  </conditionalFormatting>
  <conditionalFormatting sqref="E110:E117">
    <cfRule type="colorScale" priority="457">
      <colorScale>
        <cfvo type="min"/>
        <cfvo type="percentile" val="50"/>
        <cfvo type="max"/>
        <color rgb="FFF8696B"/>
        <color rgb="FFFFEB84"/>
        <color rgb="FF63BE7B"/>
      </colorScale>
    </cfRule>
  </conditionalFormatting>
  <conditionalFormatting sqref="E107:E109">
    <cfRule type="colorScale" priority="458">
      <colorScale>
        <cfvo type="min"/>
        <cfvo type="percentile" val="50"/>
        <cfvo type="max"/>
        <color rgb="FFF8696B"/>
        <color rgb="FFFFEB84"/>
        <color rgb="FF63BE7B"/>
      </colorScale>
    </cfRule>
  </conditionalFormatting>
  <conditionalFormatting sqref="F110:F117">
    <cfRule type="colorScale" priority="459">
      <colorScale>
        <cfvo type="min"/>
        <cfvo type="percentile" val="50"/>
        <cfvo type="max"/>
        <color rgb="FFF8696B"/>
        <color rgb="FFFFEB84"/>
        <color rgb="FF63BE7B"/>
      </colorScale>
    </cfRule>
  </conditionalFormatting>
  <conditionalFormatting sqref="F107:F109">
    <cfRule type="colorScale" priority="460">
      <colorScale>
        <cfvo type="min"/>
        <cfvo type="percentile" val="50"/>
        <cfvo type="max"/>
        <color rgb="FFF8696B"/>
        <color rgb="FFFFEB84"/>
        <color rgb="FF63BE7B"/>
      </colorScale>
    </cfRule>
  </conditionalFormatting>
  <conditionalFormatting sqref="I131:I138">
    <cfRule type="cellIs" dxfId="2396" priority="443" operator="equal">
      <formula>0</formula>
    </cfRule>
  </conditionalFormatting>
  <conditionalFormatting sqref="I131:I138">
    <cfRule type="cellIs" dxfId="2395" priority="440" operator="equal">
      <formula>0</formula>
    </cfRule>
    <cfRule type="expression" dxfId="2394" priority="441">
      <formula>"""$F$9+$G$9+$H$9=0"""</formula>
    </cfRule>
    <cfRule type="expression" dxfId="2393" priority="442">
      <formula>"$F$9=0"""</formula>
    </cfRule>
  </conditionalFormatting>
  <conditionalFormatting sqref="I128:I130">
    <cfRule type="cellIs" dxfId="2392" priority="439" operator="equal">
      <formula>0</formula>
    </cfRule>
  </conditionalFormatting>
  <conditionalFormatting sqref="I128:I130">
    <cfRule type="cellIs" dxfId="2391" priority="436" operator="equal">
      <formula>0</formula>
    </cfRule>
    <cfRule type="expression" dxfId="2390" priority="437">
      <formula>"""$F$9+$G$9+$H$9=0"""</formula>
    </cfRule>
    <cfRule type="expression" dxfId="2389" priority="438">
      <formula>"$F$9=0"""</formula>
    </cfRule>
  </conditionalFormatting>
  <conditionalFormatting sqref="E131:E138">
    <cfRule type="colorScale" priority="444">
      <colorScale>
        <cfvo type="min"/>
        <cfvo type="percentile" val="50"/>
        <cfvo type="max"/>
        <color rgb="FFF8696B"/>
        <color rgb="FFFFEB84"/>
        <color rgb="FF63BE7B"/>
      </colorScale>
    </cfRule>
  </conditionalFormatting>
  <conditionalFormatting sqref="E128:E130">
    <cfRule type="colorScale" priority="445">
      <colorScale>
        <cfvo type="min"/>
        <cfvo type="percentile" val="50"/>
        <cfvo type="max"/>
        <color rgb="FFF8696B"/>
        <color rgb="FFFFEB84"/>
        <color rgb="FF63BE7B"/>
      </colorScale>
    </cfRule>
  </conditionalFormatting>
  <conditionalFormatting sqref="F131:F138">
    <cfRule type="colorScale" priority="446">
      <colorScale>
        <cfvo type="min"/>
        <cfvo type="percentile" val="50"/>
        <cfvo type="max"/>
        <color rgb="FFF8696B"/>
        <color rgb="FFFFEB84"/>
        <color rgb="FF63BE7B"/>
      </colorScale>
    </cfRule>
  </conditionalFormatting>
  <conditionalFormatting sqref="F128:F130">
    <cfRule type="colorScale" priority="447">
      <colorScale>
        <cfvo type="min"/>
        <cfvo type="percentile" val="50"/>
        <cfvo type="max"/>
        <color rgb="FFF8696B"/>
        <color rgb="FFFFEB84"/>
        <color rgb="FF63BE7B"/>
      </colorScale>
    </cfRule>
  </conditionalFormatting>
  <conditionalFormatting sqref="I152:I159">
    <cfRule type="cellIs" dxfId="2388" priority="430" operator="equal">
      <formula>0</formula>
    </cfRule>
  </conditionalFormatting>
  <conditionalFormatting sqref="I152:I159">
    <cfRule type="cellIs" dxfId="2387" priority="427" operator="equal">
      <formula>0</formula>
    </cfRule>
    <cfRule type="expression" dxfId="2386" priority="428">
      <formula>"""$F$9+$G$9+$H$9=0"""</formula>
    </cfRule>
    <cfRule type="expression" dxfId="2385" priority="429">
      <formula>"$F$9=0"""</formula>
    </cfRule>
  </conditionalFormatting>
  <conditionalFormatting sqref="I149:I151">
    <cfRule type="cellIs" dxfId="2384" priority="426" operator="equal">
      <formula>0</formula>
    </cfRule>
  </conditionalFormatting>
  <conditionalFormatting sqref="I149:I151">
    <cfRule type="cellIs" dxfId="2383" priority="423" operator="equal">
      <formula>0</formula>
    </cfRule>
    <cfRule type="expression" dxfId="2382" priority="424">
      <formula>"""$F$9+$G$9+$H$9=0"""</formula>
    </cfRule>
    <cfRule type="expression" dxfId="2381" priority="425">
      <formula>"$F$9=0"""</formula>
    </cfRule>
  </conditionalFormatting>
  <conditionalFormatting sqref="E152:E159">
    <cfRule type="colorScale" priority="431">
      <colorScale>
        <cfvo type="min"/>
        <cfvo type="percentile" val="50"/>
        <cfvo type="max"/>
        <color rgb="FFF8696B"/>
        <color rgb="FFFFEB84"/>
        <color rgb="FF63BE7B"/>
      </colorScale>
    </cfRule>
  </conditionalFormatting>
  <conditionalFormatting sqref="E149:E151">
    <cfRule type="colorScale" priority="432">
      <colorScale>
        <cfvo type="min"/>
        <cfvo type="percentile" val="50"/>
        <cfvo type="max"/>
        <color rgb="FFF8696B"/>
        <color rgb="FFFFEB84"/>
        <color rgb="FF63BE7B"/>
      </colorScale>
    </cfRule>
  </conditionalFormatting>
  <conditionalFormatting sqref="F152:F159">
    <cfRule type="colorScale" priority="433">
      <colorScale>
        <cfvo type="min"/>
        <cfvo type="percentile" val="50"/>
        <cfvo type="max"/>
        <color rgb="FFF8696B"/>
        <color rgb="FFFFEB84"/>
        <color rgb="FF63BE7B"/>
      </colorScale>
    </cfRule>
  </conditionalFormatting>
  <conditionalFormatting sqref="F149:F151">
    <cfRule type="colorScale" priority="434">
      <colorScale>
        <cfvo type="min"/>
        <cfvo type="percentile" val="50"/>
        <cfvo type="max"/>
        <color rgb="FFF8696B"/>
        <color rgb="FFFFEB84"/>
        <color rgb="FF63BE7B"/>
      </colorScale>
    </cfRule>
  </conditionalFormatting>
  <conditionalFormatting sqref="I173:I180">
    <cfRule type="cellIs" dxfId="2380" priority="417" operator="equal">
      <formula>0</formula>
    </cfRule>
  </conditionalFormatting>
  <conditionalFormatting sqref="I173:I180">
    <cfRule type="cellIs" dxfId="2379" priority="414" operator="equal">
      <formula>0</formula>
    </cfRule>
    <cfRule type="expression" dxfId="2378" priority="415">
      <formula>"""$F$9+$G$9+$H$9=0"""</formula>
    </cfRule>
    <cfRule type="expression" dxfId="2377" priority="416">
      <formula>"$F$9=0"""</formula>
    </cfRule>
  </conditionalFormatting>
  <conditionalFormatting sqref="I170:I172">
    <cfRule type="cellIs" dxfId="2376" priority="413" operator="equal">
      <formula>0</formula>
    </cfRule>
  </conditionalFormatting>
  <conditionalFormatting sqref="I170:I172">
    <cfRule type="cellIs" dxfId="2375" priority="410" operator="equal">
      <formula>0</formula>
    </cfRule>
    <cfRule type="expression" dxfId="2374" priority="411">
      <formula>"""$F$9+$G$9+$H$9=0"""</formula>
    </cfRule>
    <cfRule type="expression" dxfId="2373" priority="412">
      <formula>"$F$9=0"""</formula>
    </cfRule>
  </conditionalFormatting>
  <conditionalFormatting sqref="E173:E180">
    <cfRule type="colorScale" priority="418">
      <colorScale>
        <cfvo type="min"/>
        <cfvo type="percentile" val="50"/>
        <cfvo type="max"/>
        <color rgb="FFF8696B"/>
        <color rgb="FFFFEB84"/>
        <color rgb="FF63BE7B"/>
      </colorScale>
    </cfRule>
  </conditionalFormatting>
  <conditionalFormatting sqref="E170:E172">
    <cfRule type="colorScale" priority="419">
      <colorScale>
        <cfvo type="min"/>
        <cfvo type="percentile" val="50"/>
        <cfvo type="max"/>
        <color rgb="FFF8696B"/>
        <color rgb="FFFFEB84"/>
        <color rgb="FF63BE7B"/>
      </colorScale>
    </cfRule>
  </conditionalFormatting>
  <conditionalFormatting sqref="F173:F180">
    <cfRule type="colorScale" priority="420">
      <colorScale>
        <cfvo type="min"/>
        <cfvo type="percentile" val="50"/>
        <cfvo type="max"/>
        <color rgb="FFF8696B"/>
        <color rgb="FFFFEB84"/>
        <color rgb="FF63BE7B"/>
      </colorScale>
    </cfRule>
  </conditionalFormatting>
  <conditionalFormatting sqref="F170:F172">
    <cfRule type="colorScale" priority="421">
      <colorScale>
        <cfvo type="min"/>
        <cfvo type="percentile" val="50"/>
        <cfvo type="max"/>
        <color rgb="FFF8696B"/>
        <color rgb="FFFFEB84"/>
        <color rgb="FF63BE7B"/>
      </colorScale>
    </cfRule>
  </conditionalFormatting>
  <conditionalFormatting sqref="I194:I201">
    <cfRule type="cellIs" dxfId="2372" priority="404" operator="equal">
      <formula>0</formula>
    </cfRule>
  </conditionalFormatting>
  <conditionalFormatting sqref="I194:I201">
    <cfRule type="cellIs" dxfId="2371" priority="401" operator="equal">
      <formula>0</formula>
    </cfRule>
    <cfRule type="expression" dxfId="2370" priority="402">
      <formula>"""$F$9+$G$9+$H$9=0"""</formula>
    </cfRule>
    <cfRule type="expression" dxfId="2369" priority="403">
      <formula>"$F$9=0"""</formula>
    </cfRule>
  </conditionalFormatting>
  <conditionalFormatting sqref="I191:I193">
    <cfRule type="cellIs" dxfId="2368" priority="400" operator="equal">
      <formula>0</formula>
    </cfRule>
  </conditionalFormatting>
  <conditionalFormatting sqref="I191:I193">
    <cfRule type="cellIs" dxfId="2367" priority="397" operator="equal">
      <formula>0</formula>
    </cfRule>
    <cfRule type="expression" dxfId="2366" priority="398">
      <formula>"""$F$9+$G$9+$H$9=0"""</formula>
    </cfRule>
    <cfRule type="expression" dxfId="2365" priority="399">
      <formula>"$F$9=0"""</formula>
    </cfRule>
  </conditionalFormatting>
  <conditionalFormatting sqref="E194:E201">
    <cfRule type="colorScale" priority="405">
      <colorScale>
        <cfvo type="min"/>
        <cfvo type="percentile" val="50"/>
        <cfvo type="max"/>
        <color rgb="FFF8696B"/>
        <color rgb="FFFFEB84"/>
        <color rgb="FF63BE7B"/>
      </colorScale>
    </cfRule>
  </conditionalFormatting>
  <conditionalFormatting sqref="E191:E193">
    <cfRule type="colorScale" priority="406">
      <colorScale>
        <cfvo type="min"/>
        <cfvo type="percentile" val="50"/>
        <cfvo type="max"/>
        <color rgb="FFF8696B"/>
        <color rgb="FFFFEB84"/>
        <color rgb="FF63BE7B"/>
      </colorScale>
    </cfRule>
  </conditionalFormatting>
  <conditionalFormatting sqref="F194:F201">
    <cfRule type="colorScale" priority="407">
      <colorScale>
        <cfvo type="min"/>
        <cfvo type="percentile" val="50"/>
        <cfvo type="max"/>
        <color rgb="FFF8696B"/>
        <color rgb="FFFFEB84"/>
        <color rgb="FF63BE7B"/>
      </colorScale>
    </cfRule>
  </conditionalFormatting>
  <conditionalFormatting sqref="F191:F193">
    <cfRule type="colorScale" priority="408">
      <colorScale>
        <cfvo type="min"/>
        <cfvo type="percentile" val="50"/>
        <cfvo type="max"/>
        <color rgb="FFF8696B"/>
        <color rgb="FFFFEB84"/>
        <color rgb="FF63BE7B"/>
      </colorScale>
    </cfRule>
  </conditionalFormatting>
  <conditionalFormatting sqref="I215:I222">
    <cfRule type="cellIs" dxfId="2364" priority="391" operator="equal">
      <formula>0</formula>
    </cfRule>
  </conditionalFormatting>
  <conditionalFormatting sqref="I215:I222">
    <cfRule type="cellIs" dxfId="2363" priority="388" operator="equal">
      <formula>0</formula>
    </cfRule>
    <cfRule type="expression" dxfId="2362" priority="389">
      <formula>"""$F$9+$G$9+$H$9=0"""</formula>
    </cfRule>
    <cfRule type="expression" dxfId="2361" priority="390">
      <formula>"$F$9=0"""</formula>
    </cfRule>
  </conditionalFormatting>
  <conditionalFormatting sqref="I208:I214">
    <cfRule type="cellIs" dxfId="2360" priority="387" operator="equal">
      <formula>0</formula>
    </cfRule>
  </conditionalFormatting>
  <conditionalFormatting sqref="I208:I214">
    <cfRule type="cellIs" dxfId="2359" priority="384" operator="equal">
      <formula>0</formula>
    </cfRule>
    <cfRule type="expression" dxfId="2358" priority="385">
      <formula>"""$F$9+$G$9+$H$9=0"""</formula>
    </cfRule>
    <cfRule type="expression" dxfId="2357" priority="386">
      <formula>"$F$9=0"""</formula>
    </cfRule>
  </conditionalFormatting>
  <conditionalFormatting sqref="E215:E222">
    <cfRule type="colorScale" priority="392">
      <colorScale>
        <cfvo type="min"/>
        <cfvo type="percentile" val="50"/>
        <cfvo type="max"/>
        <color rgb="FFF8696B"/>
        <color rgb="FFFFEB84"/>
        <color rgb="FF63BE7B"/>
      </colorScale>
    </cfRule>
  </conditionalFormatting>
  <conditionalFormatting sqref="E208:E214">
    <cfRule type="colorScale" priority="393">
      <colorScale>
        <cfvo type="min"/>
        <cfvo type="percentile" val="50"/>
        <cfvo type="max"/>
        <color rgb="FFF8696B"/>
        <color rgb="FFFFEB84"/>
        <color rgb="FF63BE7B"/>
      </colorScale>
    </cfRule>
  </conditionalFormatting>
  <conditionalFormatting sqref="F215:F222">
    <cfRule type="colorScale" priority="394">
      <colorScale>
        <cfvo type="min"/>
        <cfvo type="percentile" val="50"/>
        <cfvo type="max"/>
        <color rgb="FFF8696B"/>
        <color rgb="FFFFEB84"/>
        <color rgb="FF63BE7B"/>
      </colorScale>
    </cfRule>
  </conditionalFormatting>
  <conditionalFormatting sqref="F208:F214">
    <cfRule type="colorScale" priority="395">
      <colorScale>
        <cfvo type="min"/>
        <cfvo type="percentile" val="50"/>
        <cfvo type="max"/>
        <color rgb="FFF8696B"/>
        <color rgb="FFFFEB84"/>
        <color rgb="FF63BE7B"/>
      </colorScale>
    </cfRule>
  </conditionalFormatting>
  <conditionalFormatting sqref="I236:I243">
    <cfRule type="cellIs" dxfId="2356" priority="378" operator="equal">
      <formula>0</formula>
    </cfRule>
  </conditionalFormatting>
  <conditionalFormatting sqref="I236:I243">
    <cfRule type="cellIs" dxfId="2355" priority="375" operator="equal">
      <formula>0</formula>
    </cfRule>
    <cfRule type="expression" dxfId="2354" priority="376">
      <formula>"""$F$9+$G$9+$H$9=0"""</formula>
    </cfRule>
    <cfRule type="expression" dxfId="2353" priority="377">
      <formula>"$F$9=0"""</formula>
    </cfRule>
  </conditionalFormatting>
  <conditionalFormatting sqref="I229:I235">
    <cfRule type="cellIs" dxfId="2352" priority="374" operator="equal">
      <formula>0</formula>
    </cfRule>
  </conditionalFormatting>
  <conditionalFormatting sqref="I229:I235">
    <cfRule type="cellIs" dxfId="2351" priority="371" operator="equal">
      <formula>0</formula>
    </cfRule>
    <cfRule type="expression" dxfId="2350" priority="372">
      <formula>"""$F$9+$G$9+$H$9=0"""</formula>
    </cfRule>
    <cfRule type="expression" dxfId="2349" priority="373">
      <formula>"$F$9=0"""</formula>
    </cfRule>
  </conditionalFormatting>
  <conditionalFormatting sqref="E236:E243">
    <cfRule type="colorScale" priority="379">
      <colorScale>
        <cfvo type="min"/>
        <cfvo type="percentile" val="50"/>
        <cfvo type="max"/>
        <color rgb="FFF8696B"/>
        <color rgb="FFFFEB84"/>
        <color rgb="FF63BE7B"/>
      </colorScale>
    </cfRule>
  </conditionalFormatting>
  <conditionalFormatting sqref="E229:E235">
    <cfRule type="colorScale" priority="380">
      <colorScale>
        <cfvo type="min"/>
        <cfvo type="percentile" val="50"/>
        <cfvo type="max"/>
        <color rgb="FFF8696B"/>
        <color rgb="FFFFEB84"/>
        <color rgb="FF63BE7B"/>
      </colorScale>
    </cfRule>
  </conditionalFormatting>
  <conditionalFormatting sqref="F236:F243">
    <cfRule type="colorScale" priority="381">
      <colorScale>
        <cfvo type="min"/>
        <cfvo type="percentile" val="50"/>
        <cfvo type="max"/>
        <color rgb="FFF8696B"/>
        <color rgb="FFFFEB84"/>
        <color rgb="FF63BE7B"/>
      </colorScale>
    </cfRule>
  </conditionalFormatting>
  <conditionalFormatting sqref="F229:F235">
    <cfRule type="colorScale" priority="382">
      <colorScale>
        <cfvo type="min"/>
        <cfvo type="percentile" val="50"/>
        <cfvo type="max"/>
        <color rgb="FFF8696B"/>
        <color rgb="FFFFEB84"/>
        <color rgb="FF63BE7B"/>
      </colorScale>
    </cfRule>
  </conditionalFormatting>
  <conditionalFormatting sqref="I257:I264">
    <cfRule type="cellIs" dxfId="2348" priority="365" operator="equal">
      <formula>0</formula>
    </cfRule>
  </conditionalFormatting>
  <conditionalFormatting sqref="I257:I264">
    <cfRule type="cellIs" dxfId="2347" priority="362" operator="equal">
      <formula>0</formula>
    </cfRule>
    <cfRule type="expression" dxfId="2346" priority="363">
      <formula>"""$F$9+$G$9+$H$9=0"""</formula>
    </cfRule>
    <cfRule type="expression" dxfId="2345" priority="364">
      <formula>"$F$9=0"""</formula>
    </cfRule>
  </conditionalFormatting>
  <conditionalFormatting sqref="I250:I256">
    <cfRule type="cellIs" dxfId="2344" priority="361" operator="equal">
      <formula>0</formula>
    </cfRule>
  </conditionalFormatting>
  <conditionalFormatting sqref="I250:I256">
    <cfRule type="cellIs" dxfId="2343" priority="358" operator="equal">
      <formula>0</formula>
    </cfRule>
    <cfRule type="expression" dxfId="2342" priority="359">
      <formula>"""$F$9+$G$9+$H$9=0"""</formula>
    </cfRule>
    <cfRule type="expression" dxfId="2341" priority="360">
      <formula>"$F$9=0"""</formula>
    </cfRule>
  </conditionalFormatting>
  <conditionalFormatting sqref="E257:E264">
    <cfRule type="colorScale" priority="366">
      <colorScale>
        <cfvo type="min"/>
        <cfvo type="percentile" val="50"/>
        <cfvo type="max"/>
        <color rgb="FFF8696B"/>
        <color rgb="FFFFEB84"/>
        <color rgb="FF63BE7B"/>
      </colorScale>
    </cfRule>
  </conditionalFormatting>
  <conditionalFormatting sqref="E250:E256">
    <cfRule type="colorScale" priority="367">
      <colorScale>
        <cfvo type="min"/>
        <cfvo type="percentile" val="50"/>
        <cfvo type="max"/>
        <color rgb="FFF8696B"/>
        <color rgb="FFFFEB84"/>
        <color rgb="FF63BE7B"/>
      </colorScale>
    </cfRule>
  </conditionalFormatting>
  <conditionalFormatting sqref="F257:F264">
    <cfRule type="colorScale" priority="368">
      <colorScale>
        <cfvo type="min"/>
        <cfvo type="percentile" val="50"/>
        <cfvo type="max"/>
        <color rgb="FFF8696B"/>
        <color rgb="FFFFEB84"/>
        <color rgb="FF63BE7B"/>
      </colorScale>
    </cfRule>
  </conditionalFormatting>
  <conditionalFormatting sqref="F250:F256">
    <cfRule type="colorScale" priority="369">
      <colorScale>
        <cfvo type="min"/>
        <cfvo type="percentile" val="50"/>
        <cfvo type="max"/>
        <color rgb="FFF8696B"/>
        <color rgb="FFFFEB84"/>
        <color rgb="FF63BE7B"/>
      </colorScale>
    </cfRule>
  </conditionalFormatting>
  <conditionalFormatting sqref="I278:I285">
    <cfRule type="cellIs" dxfId="2340" priority="352" operator="equal">
      <formula>0</formula>
    </cfRule>
  </conditionalFormatting>
  <conditionalFormatting sqref="I278:I285">
    <cfRule type="cellIs" dxfId="2339" priority="349" operator="equal">
      <formula>0</formula>
    </cfRule>
    <cfRule type="expression" dxfId="2338" priority="350">
      <formula>"""$F$9+$G$9+$H$9=0"""</formula>
    </cfRule>
    <cfRule type="expression" dxfId="2337" priority="351">
      <formula>"$F$9=0"""</formula>
    </cfRule>
  </conditionalFormatting>
  <conditionalFormatting sqref="I271:I277">
    <cfRule type="cellIs" dxfId="2336" priority="348" operator="equal">
      <formula>0</formula>
    </cfRule>
  </conditionalFormatting>
  <conditionalFormatting sqref="I271:I277">
    <cfRule type="cellIs" dxfId="2335" priority="345" operator="equal">
      <formula>0</formula>
    </cfRule>
    <cfRule type="expression" dxfId="2334" priority="346">
      <formula>"""$F$9+$G$9+$H$9=0"""</formula>
    </cfRule>
    <cfRule type="expression" dxfId="2333" priority="347">
      <formula>"$F$9=0"""</formula>
    </cfRule>
  </conditionalFormatting>
  <conditionalFormatting sqref="E278:E285">
    <cfRule type="colorScale" priority="353">
      <colorScale>
        <cfvo type="min"/>
        <cfvo type="percentile" val="50"/>
        <cfvo type="max"/>
        <color rgb="FFF8696B"/>
        <color rgb="FFFFEB84"/>
        <color rgb="FF63BE7B"/>
      </colorScale>
    </cfRule>
  </conditionalFormatting>
  <conditionalFormatting sqref="E271:E277">
    <cfRule type="colorScale" priority="354">
      <colorScale>
        <cfvo type="min"/>
        <cfvo type="percentile" val="50"/>
        <cfvo type="max"/>
        <color rgb="FFF8696B"/>
        <color rgb="FFFFEB84"/>
        <color rgb="FF63BE7B"/>
      </colorScale>
    </cfRule>
  </conditionalFormatting>
  <conditionalFormatting sqref="F278:F285">
    <cfRule type="colorScale" priority="355">
      <colorScale>
        <cfvo type="min"/>
        <cfvo type="percentile" val="50"/>
        <cfvo type="max"/>
        <color rgb="FFF8696B"/>
        <color rgb="FFFFEB84"/>
        <color rgb="FF63BE7B"/>
      </colorScale>
    </cfRule>
  </conditionalFormatting>
  <conditionalFormatting sqref="F271:F277">
    <cfRule type="colorScale" priority="356">
      <colorScale>
        <cfvo type="min"/>
        <cfvo type="percentile" val="50"/>
        <cfvo type="max"/>
        <color rgb="FFF8696B"/>
        <color rgb="FFFFEB84"/>
        <color rgb="FF63BE7B"/>
      </colorScale>
    </cfRule>
  </conditionalFormatting>
  <conditionalFormatting sqref="I299:I306">
    <cfRule type="cellIs" dxfId="2332" priority="339" operator="equal">
      <formula>0</formula>
    </cfRule>
  </conditionalFormatting>
  <conditionalFormatting sqref="I299:I306">
    <cfRule type="cellIs" dxfId="2331" priority="336" operator="equal">
      <formula>0</formula>
    </cfRule>
    <cfRule type="expression" dxfId="2330" priority="337">
      <formula>"""$F$9+$G$9+$H$9=0"""</formula>
    </cfRule>
    <cfRule type="expression" dxfId="2329" priority="338">
      <formula>"$F$9=0"""</formula>
    </cfRule>
  </conditionalFormatting>
  <conditionalFormatting sqref="I292:I298">
    <cfRule type="cellIs" dxfId="2328" priority="335" operator="equal">
      <formula>0</formula>
    </cfRule>
  </conditionalFormatting>
  <conditionalFormatting sqref="I292:I298">
    <cfRule type="cellIs" dxfId="2327" priority="332" operator="equal">
      <formula>0</formula>
    </cfRule>
    <cfRule type="expression" dxfId="2326" priority="333">
      <formula>"""$F$9+$G$9+$H$9=0"""</formula>
    </cfRule>
    <cfRule type="expression" dxfId="2325" priority="334">
      <formula>"$F$9=0"""</formula>
    </cfRule>
  </conditionalFormatting>
  <conditionalFormatting sqref="E299:E306">
    <cfRule type="colorScale" priority="340">
      <colorScale>
        <cfvo type="min"/>
        <cfvo type="percentile" val="50"/>
        <cfvo type="max"/>
        <color rgb="FFF8696B"/>
        <color rgb="FFFFEB84"/>
        <color rgb="FF63BE7B"/>
      </colorScale>
    </cfRule>
  </conditionalFormatting>
  <conditionalFormatting sqref="E292:E298">
    <cfRule type="colorScale" priority="341">
      <colorScale>
        <cfvo type="min"/>
        <cfvo type="percentile" val="50"/>
        <cfvo type="max"/>
        <color rgb="FFF8696B"/>
        <color rgb="FFFFEB84"/>
        <color rgb="FF63BE7B"/>
      </colorScale>
    </cfRule>
  </conditionalFormatting>
  <conditionalFormatting sqref="F299:F306">
    <cfRule type="colorScale" priority="342">
      <colorScale>
        <cfvo type="min"/>
        <cfvo type="percentile" val="50"/>
        <cfvo type="max"/>
        <color rgb="FFF8696B"/>
        <color rgb="FFFFEB84"/>
        <color rgb="FF63BE7B"/>
      </colorScale>
    </cfRule>
  </conditionalFormatting>
  <conditionalFormatting sqref="F292:F298">
    <cfRule type="colorScale" priority="343">
      <colorScale>
        <cfvo type="min"/>
        <cfvo type="percentile" val="50"/>
        <cfvo type="max"/>
        <color rgb="FFF8696B"/>
        <color rgb="FFFFEB84"/>
        <color rgb="FF63BE7B"/>
      </colorScale>
    </cfRule>
  </conditionalFormatting>
  <conditionalFormatting sqref="I320:I327">
    <cfRule type="cellIs" dxfId="2324" priority="326" operator="equal">
      <formula>0</formula>
    </cfRule>
  </conditionalFormatting>
  <conditionalFormatting sqref="I320:I327">
    <cfRule type="cellIs" dxfId="2323" priority="323" operator="equal">
      <formula>0</formula>
    </cfRule>
    <cfRule type="expression" dxfId="2322" priority="324">
      <formula>"""$F$9+$G$9+$H$9=0"""</formula>
    </cfRule>
    <cfRule type="expression" dxfId="2321" priority="325">
      <formula>"$F$9=0"""</formula>
    </cfRule>
  </conditionalFormatting>
  <conditionalFormatting sqref="I313:I319">
    <cfRule type="cellIs" dxfId="2320" priority="322" operator="equal">
      <formula>0</formula>
    </cfRule>
  </conditionalFormatting>
  <conditionalFormatting sqref="I313:I319">
    <cfRule type="cellIs" dxfId="2319" priority="319" operator="equal">
      <formula>0</formula>
    </cfRule>
    <cfRule type="expression" dxfId="2318" priority="320">
      <formula>"""$F$9+$G$9+$H$9=0"""</formula>
    </cfRule>
    <cfRule type="expression" dxfId="2317" priority="321">
      <formula>"$F$9=0"""</formula>
    </cfRule>
  </conditionalFormatting>
  <conditionalFormatting sqref="E320:E327">
    <cfRule type="colorScale" priority="327">
      <colorScale>
        <cfvo type="min"/>
        <cfvo type="percentile" val="50"/>
        <cfvo type="max"/>
        <color rgb="FFF8696B"/>
        <color rgb="FFFFEB84"/>
        <color rgb="FF63BE7B"/>
      </colorScale>
    </cfRule>
  </conditionalFormatting>
  <conditionalFormatting sqref="E313:E319">
    <cfRule type="colorScale" priority="328">
      <colorScale>
        <cfvo type="min"/>
        <cfvo type="percentile" val="50"/>
        <cfvo type="max"/>
        <color rgb="FFF8696B"/>
        <color rgb="FFFFEB84"/>
        <color rgb="FF63BE7B"/>
      </colorScale>
    </cfRule>
  </conditionalFormatting>
  <conditionalFormatting sqref="F320:F327">
    <cfRule type="colorScale" priority="329">
      <colorScale>
        <cfvo type="min"/>
        <cfvo type="percentile" val="50"/>
        <cfvo type="max"/>
        <color rgb="FFF8696B"/>
        <color rgb="FFFFEB84"/>
        <color rgb="FF63BE7B"/>
      </colorScale>
    </cfRule>
  </conditionalFormatting>
  <conditionalFormatting sqref="F313:F319">
    <cfRule type="colorScale" priority="330">
      <colorScale>
        <cfvo type="min"/>
        <cfvo type="percentile" val="50"/>
        <cfvo type="max"/>
        <color rgb="FFF8696B"/>
        <color rgb="FFFFEB84"/>
        <color rgb="FF63BE7B"/>
      </colorScale>
    </cfRule>
  </conditionalFormatting>
  <conditionalFormatting sqref="I341:I348">
    <cfRule type="cellIs" dxfId="2316" priority="313" operator="equal">
      <formula>0</formula>
    </cfRule>
  </conditionalFormatting>
  <conditionalFormatting sqref="I341:I348">
    <cfRule type="cellIs" dxfId="2315" priority="310" operator="equal">
      <formula>0</formula>
    </cfRule>
    <cfRule type="expression" dxfId="2314" priority="311">
      <formula>"""$F$9+$G$9+$H$9=0"""</formula>
    </cfRule>
    <cfRule type="expression" dxfId="2313" priority="312">
      <formula>"$F$9=0"""</formula>
    </cfRule>
  </conditionalFormatting>
  <conditionalFormatting sqref="I334:I340">
    <cfRule type="cellIs" dxfId="2312" priority="309" operator="equal">
      <formula>0</formula>
    </cfRule>
  </conditionalFormatting>
  <conditionalFormatting sqref="I334:I340">
    <cfRule type="cellIs" dxfId="2311" priority="306" operator="equal">
      <formula>0</formula>
    </cfRule>
    <cfRule type="expression" dxfId="2310" priority="307">
      <formula>"""$F$9+$G$9+$H$9=0"""</formula>
    </cfRule>
    <cfRule type="expression" dxfId="2309" priority="308">
      <formula>"$F$9=0"""</formula>
    </cfRule>
  </conditionalFormatting>
  <conditionalFormatting sqref="E341:E348">
    <cfRule type="colorScale" priority="314">
      <colorScale>
        <cfvo type="min"/>
        <cfvo type="percentile" val="50"/>
        <cfvo type="max"/>
        <color rgb="FFF8696B"/>
        <color rgb="FFFFEB84"/>
        <color rgb="FF63BE7B"/>
      </colorScale>
    </cfRule>
  </conditionalFormatting>
  <conditionalFormatting sqref="E334:E340">
    <cfRule type="colorScale" priority="315">
      <colorScale>
        <cfvo type="min"/>
        <cfvo type="percentile" val="50"/>
        <cfvo type="max"/>
        <color rgb="FFF8696B"/>
        <color rgb="FFFFEB84"/>
        <color rgb="FF63BE7B"/>
      </colorScale>
    </cfRule>
  </conditionalFormatting>
  <conditionalFormatting sqref="F341:F348">
    <cfRule type="colorScale" priority="316">
      <colorScale>
        <cfvo type="min"/>
        <cfvo type="percentile" val="50"/>
        <cfvo type="max"/>
        <color rgb="FFF8696B"/>
        <color rgb="FFFFEB84"/>
        <color rgb="FF63BE7B"/>
      </colorScale>
    </cfRule>
  </conditionalFormatting>
  <conditionalFormatting sqref="F334:F340">
    <cfRule type="colorScale" priority="317">
      <colorScale>
        <cfvo type="min"/>
        <cfvo type="percentile" val="50"/>
        <cfvo type="max"/>
        <color rgb="FFF8696B"/>
        <color rgb="FFFFEB84"/>
        <color rgb="FF63BE7B"/>
      </colorScale>
    </cfRule>
  </conditionalFormatting>
  <conditionalFormatting sqref="I362:I369">
    <cfRule type="cellIs" dxfId="2308" priority="300" operator="equal">
      <formula>0</formula>
    </cfRule>
  </conditionalFormatting>
  <conditionalFormatting sqref="I362:I369">
    <cfRule type="cellIs" dxfId="2307" priority="297" operator="equal">
      <formula>0</formula>
    </cfRule>
    <cfRule type="expression" dxfId="2306" priority="298">
      <formula>"""$F$9+$G$9+$H$9=0"""</formula>
    </cfRule>
    <cfRule type="expression" dxfId="2305" priority="299">
      <formula>"$F$9=0"""</formula>
    </cfRule>
  </conditionalFormatting>
  <conditionalFormatting sqref="I355:I361">
    <cfRule type="cellIs" dxfId="2304" priority="296" operator="equal">
      <formula>0</formula>
    </cfRule>
  </conditionalFormatting>
  <conditionalFormatting sqref="I355:I361">
    <cfRule type="cellIs" dxfId="2303" priority="293" operator="equal">
      <formula>0</formula>
    </cfRule>
    <cfRule type="expression" dxfId="2302" priority="294">
      <formula>"""$F$9+$G$9+$H$9=0"""</formula>
    </cfRule>
    <cfRule type="expression" dxfId="2301" priority="295">
      <formula>"$F$9=0"""</formula>
    </cfRule>
  </conditionalFormatting>
  <conditionalFormatting sqref="E362:E369">
    <cfRule type="colorScale" priority="301">
      <colorScale>
        <cfvo type="min"/>
        <cfvo type="percentile" val="50"/>
        <cfvo type="max"/>
        <color rgb="FFF8696B"/>
        <color rgb="FFFFEB84"/>
        <color rgb="FF63BE7B"/>
      </colorScale>
    </cfRule>
  </conditionalFormatting>
  <conditionalFormatting sqref="E355:E361">
    <cfRule type="colorScale" priority="302">
      <colorScale>
        <cfvo type="min"/>
        <cfvo type="percentile" val="50"/>
        <cfvo type="max"/>
        <color rgb="FFF8696B"/>
        <color rgb="FFFFEB84"/>
        <color rgb="FF63BE7B"/>
      </colorScale>
    </cfRule>
  </conditionalFormatting>
  <conditionalFormatting sqref="F362:F369">
    <cfRule type="colorScale" priority="303">
      <colorScale>
        <cfvo type="min"/>
        <cfvo type="percentile" val="50"/>
        <cfvo type="max"/>
        <color rgb="FFF8696B"/>
        <color rgb="FFFFEB84"/>
        <color rgb="FF63BE7B"/>
      </colorScale>
    </cfRule>
  </conditionalFormatting>
  <conditionalFormatting sqref="F355:F361">
    <cfRule type="colorScale" priority="304">
      <colorScale>
        <cfvo type="min"/>
        <cfvo type="percentile" val="50"/>
        <cfvo type="max"/>
        <color rgb="FFF8696B"/>
        <color rgb="FFFFEB84"/>
        <color rgb="FF63BE7B"/>
      </colorScale>
    </cfRule>
  </conditionalFormatting>
  <conditionalFormatting sqref="I383:I390">
    <cfRule type="cellIs" dxfId="2300" priority="287" operator="equal">
      <formula>0</formula>
    </cfRule>
  </conditionalFormatting>
  <conditionalFormatting sqref="I383:I390">
    <cfRule type="cellIs" dxfId="2299" priority="284" operator="equal">
      <formula>0</formula>
    </cfRule>
    <cfRule type="expression" dxfId="2298" priority="285">
      <formula>"""$F$9+$G$9+$H$9=0"""</formula>
    </cfRule>
    <cfRule type="expression" dxfId="2297" priority="286">
      <formula>"$F$9=0"""</formula>
    </cfRule>
  </conditionalFormatting>
  <conditionalFormatting sqref="I376:I382">
    <cfRule type="cellIs" dxfId="2296" priority="283" operator="equal">
      <formula>0</formula>
    </cfRule>
  </conditionalFormatting>
  <conditionalFormatting sqref="I376:I382">
    <cfRule type="cellIs" dxfId="2295" priority="280" operator="equal">
      <formula>0</formula>
    </cfRule>
    <cfRule type="expression" dxfId="2294" priority="281">
      <formula>"""$F$9+$G$9+$H$9=0"""</formula>
    </cfRule>
    <cfRule type="expression" dxfId="2293" priority="282">
      <formula>"$F$9=0"""</formula>
    </cfRule>
  </conditionalFormatting>
  <conditionalFormatting sqref="E383:E390">
    <cfRule type="colorScale" priority="288">
      <colorScale>
        <cfvo type="min"/>
        <cfvo type="percentile" val="50"/>
        <cfvo type="max"/>
        <color rgb="FFF8696B"/>
        <color rgb="FFFFEB84"/>
        <color rgb="FF63BE7B"/>
      </colorScale>
    </cfRule>
  </conditionalFormatting>
  <conditionalFormatting sqref="E376:E382">
    <cfRule type="colorScale" priority="289">
      <colorScale>
        <cfvo type="min"/>
        <cfvo type="percentile" val="50"/>
        <cfvo type="max"/>
        <color rgb="FFF8696B"/>
        <color rgb="FFFFEB84"/>
        <color rgb="FF63BE7B"/>
      </colorScale>
    </cfRule>
  </conditionalFormatting>
  <conditionalFormatting sqref="F383:F390">
    <cfRule type="colorScale" priority="290">
      <colorScale>
        <cfvo type="min"/>
        <cfvo type="percentile" val="50"/>
        <cfvo type="max"/>
        <color rgb="FFF8696B"/>
        <color rgb="FFFFEB84"/>
        <color rgb="FF63BE7B"/>
      </colorScale>
    </cfRule>
  </conditionalFormatting>
  <conditionalFormatting sqref="F376:F382">
    <cfRule type="colorScale" priority="291">
      <colorScale>
        <cfvo type="min"/>
        <cfvo type="percentile" val="50"/>
        <cfvo type="max"/>
        <color rgb="FFF8696B"/>
        <color rgb="FFFFEB84"/>
        <color rgb="FF63BE7B"/>
      </colorScale>
    </cfRule>
  </conditionalFormatting>
  <conditionalFormatting sqref="I404:I411">
    <cfRule type="cellIs" dxfId="2292" priority="274" operator="equal">
      <formula>0</formula>
    </cfRule>
  </conditionalFormatting>
  <conditionalFormatting sqref="I404:I411">
    <cfRule type="cellIs" dxfId="2291" priority="271" operator="equal">
      <formula>0</formula>
    </cfRule>
    <cfRule type="expression" dxfId="2290" priority="272">
      <formula>"""$F$9+$G$9+$H$9=0"""</formula>
    </cfRule>
    <cfRule type="expression" dxfId="2289" priority="273">
      <formula>"$F$9=0"""</formula>
    </cfRule>
  </conditionalFormatting>
  <conditionalFormatting sqref="I397:I403">
    <cfRule type="cellIs" dxfId="2288" priority="270" operator="equal">
      <formula>0</formula>
    </cfRule>
  </conditionalFormatting>
  <conditionalFormatting sqref="I397:I403">
    <cfRule type="cellIs" dxfId="2287" priority="267" operator="equal">
      <formula>0</formula>
    </cfRule>
    <cfRule type="expression" dxfId="2286" priority="268">
      <formula>"""$F$9+$G$9+$H$9=0"""</formula>
    </cfRule>
    <cfRule type="expression" dxfId="2285" priority="269">
      <formula>"$F$9=0"""</formula>
    </cfRule>
  </conditionalFormatting>
  <conditionalFormatting sqref="E404:E411">
    <cfRule type="colorScale" priority="275">
      <colorScale>
        <cfvo type="min"/>
        <cfvo type="percentile" val="50"/>
        <cfvo type="max"/>
        <color rgb="FFF8696B"/>
        <color rgb="FFFFEB84"/>
        <color rgb="FF63BE7B"/>
      </colorScale>
    </cfRule>
  </conditionalFormatting>
  <conditionalFormatting sqref="E397:E403">
    <cfRule type="colorScale" priority="276">
      <colorScale>
        <cfvo type="min"/>
        <cfvo type="percentile" val="50"/>
        <cfvo type="max"/>
        <color rgb="FFF8696B"/>
        <color rgb="FFFFEB84"/>
        <color rgb="FF63BE7B"/>
      </colorScale>
    </cfRule>
  </conditionalFormatting>
  <conditionalFormatting sqref="F404:F411">
    <cfRule type="colorScale" priority="277">
      <colorScale>
        <cfvo type="min"/>
        <cfvo type="percentile" val="50"/>
        <cfvo type="max"/>
        <color rgb="FFF8696B"/>
        <color rgb="FFFFEB84"/>
        <color rgb="FF63BE7B"/>
      </colorScale>
    </cfRule>
  </conditionalFormatting>
  <conditionalFormatting sqref="F397:F403">
    <cfRule type="colorScale" priority="278">
      <colorScale>
        <cfvo type="min"/>
        <cfvo type="percentile" val="50"/>
        <cfvo type="max"/>
        <color rgb="FFF8696B"/>
        <color rgb="FFFFEB84"/>
        <color rgb="FF63BE7B"/>
      </colorScale>
    </cfRule>
  </conditionalFormatting>
  <conditionalFormatting sqref="I425:I432">
    <cfRule type="cellIs" dxfId="2284" priority="261" operator="equal">
      <formula>0</formula>
    </cfRule>
  </conditionalFormatting>
  <conditionalFormatting sqref="I425:I432">
    <cfRule type="cellIs" dxfId="2283" priority="258" operator="equal">
      <formula>0</formula>
    </cfRule>
    <cfRule type="expression" dxfId="2282" priority="259">
      <formula>"""$F$9+$G$9+$H$9=0"""</formula>
    </cfRule>
    <cfRule type="expression" dxfId="2281" priority="260">
      <formula>"$F$9=0"""</formula>
    </cfRule>
  </conditionalFormatting>
  <conditionalFormatting sqref="I418:I424">
    <cfRule type="cellIs" dxfId="2280" priority="257" operator="equal">
      <formula>0</formula>
    </cfRule>
  </conditionalFormatting>
  <conditionalFormatting sqref="I418:I424">
    <cfRule type="cellIs" dxfId="2279" priority="254" operator="equal">
      <formula>0</formula>
    </cfRule>
    <cfRule type="expression" dxfId="2278" priority="255">
      <formula>"""$F$9+$G$9+$H$9=0"""</formula>
    </cfRule>
    <cfRule type="expression" dxfId="2277" priority="256">
      <formula>"$F$9=0"""</formula>
    </cfRule>
  </conditionalFormatting>
  <conditionalFormatting sqref="E425:E432">
    <cfRule type="colorScale" priority="262">
      <colorScale>
        <cfvo type="min"/>
        <cfvo type="percentile" val="50"/>
        <cfvo type="max"/>
        <color rgb="FFF8696B"/>
        <color rgb="FFFFEB84"/>
        <color rgb="FF63BE7B"/>
      </colorScale>
    </cfRule>
  </conditionalFormatting>
  <conditionalFormatting sqref="E418:E424">
    <cfRule type="colorScale" priority="263">
      <colorScale>
        <cfvo type="min"/>
        <cfvo type="percentile" val="50"/>
        <cfvo type="max"/>
        <color rgb="FFF8696B"/>
        <color rgb="FFFFEB84"/>
        <color rgb="FF63BE7B"/>
      </colorScale>
    </cfRule>
  </conditionalFormatting>
  <conditionalFormatting sqref="F425:F432">
    <cfRule type="colorScale" priority="264">
      <colorScale>
        <cfvo type="min"/>
        <cfvo type="percentile" val="50"/>
        <cfvo type="max"/>
        <color rgb="FFF8696B"/>
        <color rgb="FFFFEB84"/>
        <color rgb="FF63BE7B"/>
      </colorScale>
    </cfRule>
  </conditionalFormatting>
  <conditionalFormatting sqref="F418:F424">
    <cfRule type="colorScale" priority="265">
      <colorScale>
        <cfvo type="min"/>
        <cfvo type="percentile" val="50"/>
        <cfvo type="max"/>
        <color rgb="FFF8696B"/>
        <color rgb="FFFFEB84"/>
        <color rgb="FF63BE7B"/>
      </colorScale>
    </cfRule>
  </conditionalFormatting>
  <conditionalFormatting sqref="H4:H8">
    <cfRule type="colorScale" priority="9071">
      <colorScale>
        <cfvo type="min"/>
        <cfvo type="percentile" val="50"/>
        <cfvo type="max"/>
        <color rgb="FFF8696B"/>
        <color rgb="FFFFEB84"/>
        <color rgb="FF63BE7B"/>
      </colorScale>
    </cfRule>
  </conditionalFormatting>
  <conditionalFormatting sqref="H9:H12">
    <cfRule type="colorScale" priority="9072">
      <colorScale>
        <cfvo type="min"/>
        <cfvo type="percentile" val="50"/>
        <cfvo type="max"/>
        <color rgb="FFF8696B"/>
        <color rgb="FFFFEB84"/>
        <color rgb="FF63BE7B"/>
      </colorScale>
    </cfRule>
  </conditionalFormatting>
  <conditionalFormatting sqref="S15:U15">
    <cfRule type="cellIs" dxfId="2276" priority="252" operator="equal">
      <formula>"Valore vuoto"</formula>
    </cfRule>
  </conditionalFormatting>
  <conditionalFormatting sqref="S15:U15">
    <cfRule type="containsBlanks" dxfId="2275" priority="251">
      <formula>LEN(TRIM(S15))=0</formula>
    </cfRule>
  </conditionalFormatting>
  <conditionalFormatting sqref="S19:U19">
    <cfRule type="cellIs" dxfId="2274" priority="250" operator="equal">
      <formula>"Valore vuoto"</formula>
    </cfRule>
  </conditionalFormatting>
  <conditionalFormatting sqref="S19:U19">
    <cfRule type="containsBlanks" dxfId="2273" priority="249">
      <formula>LEN(TRIM(S19))=0</formula>
    </cfRule>
  </conditionalFormatting>
  <conditionalFormatting sqref="S20:U33">
    <cfRule type="cellIs" dxfId="2272" priority="248" operator="equal">
      <formula>"Valore vuoto"</formula>
    </cfRule>
  </conditionalFormatting>
  <conditionalFormatting sqref="S20:U33">
    <cfRule type="containsBlanks" dxfId="2271" priority="247">
      <formula>LEN(TRIM(S20))=0</formula>
    </cfRule>
  </conditionalFormatting>
  <conditionalFormatting sqref="S414:U414">
    <cfRule type="cellIs" dxfId="2270" priority="138" operator="equal">
      <formula>"Valore vuoto"</formula>
    </cfRule>
  </conditionalFormatting>
  <conditionalFormatting sqref="S414:U414">
    <cfRule type="containsBlanks" dxfId="2269" priority="137">
      <formula>LEN(TRIM(S414))=0</formula>
    </cfRule>
  </conditionalFormatting>
  <conditionalFormatting sqref="S418:U418">
    <cfRule type="cellIs" dxfId="2268" priority="136" operator="equal">
      <formula>"Valore vuoto"</formula>
    </cfRule>
  </conditionalFormatting>
  <conditionalFormatting sqref="S418:U418">
    <cfRule type="containsBlanks" dxfId="2267" priority="135">
      <formula>LEN(TRIM(S418))=0</formula>
    </cfRule>
  </conditionalFormatting>
  <conditionalFormatting sqref="S419:U432">
    <cfRule type="cellIs" dxfId="2266" priority="134" operator="equal">
      <formula>"Valore vuoto"</formula>
    </cfRule>
  </conditionalFormatting>
  <conditionalFormatting sqref="S419:U432">
    <cfRule type="containsBlanks" dxfId="2265" priority="133">
      <formula>LEN(TRIM(S419))=0</formula>
    </cfRule>
  </conditionalFormatting>
  <conditionalFormatting sqref="S36:U36">
    <cfRule type="cellIs" dxfId="2264" priority="246" operator="equal">
      <formula>"Valore vuoto"</formula>
    </cfRule>
  </conditionalFormatting>
  <conditionalFormatting sqref="S36:U36">
    <cfRule type="containsBlanks" dxfId="2263" priority="245">
      <formula>LEN(TRIM(S36))=0</formula>
    </cfRule>
  </conditionalFormatting>
  <conditionalFormatting sqref="S40:U40">
    <cfRule type="cellIs" dxfId="2262" priority="244" operator="equal">
      <formula>"Valore vuoto"</formula>
    </cfRule>
  </conditionalFormatting>
  <conditionalFormatting sqref="S40:U40">
    <cfRule type="containsBlanks" dxfId="2261" priority="243">
      <formula>LEN(TRIM(S40))=0</formula>
    </cfRule>
  </conditionalFormatting>
  <conditionalFormatting sqref="S41:U54">
    <cfRule type="cellIs" dxfId="2260" priority="242" operator="equal">
      <formula>"Valore vuoto"</formula>
    </cfRule>
  </conditionalFormatting>
  <conditionalFormatting sqref="S41:U54">
    <cfRule type="containsBlanks" dxfId="2259" priority="241">
      <formula>LEN(TRIM(S41))=0</formula>
    </cfRule>
  </conditionalFormatting>
  <conditionalFormatting sqref="S57:U57">
    <cfRule type="cellIs" dxfId="2258" priority="240" operator="equal">
      <formula>"Valore vuoto"</formula>
    </cfRule>
  </conditionalFormatting>
  <conditionalFormatting sqref="S57:U57">
    <cfRule type="containsBlanks" dxfId="2257" priority="239">
      <formula>LEN(TRIM(S57))=0</formula>
    </cfRule>
  </conditionalFormatting>
  <conditionalFormatting sqref="S61:U61">
    <cfRule type="cellIs" dxfId="2256" priority="238" operator="equal">
      <formula>"Valore vuoto"</formula>
    </cfRule>
  </conditionalFormatting>
  <conditionalFormatting sqref="S61:U61">
    <cfRule type="containsBlanks" dxfId="2255" priority="237">
      <formula>LEN(TRIM(S61))=0</formula>
    </cfRule>
  </conditionalFormatting>
  <conditionalFormatting sqref="S62:U75">
    <cfRule type="cellIs" dxfId="2254" priority="236" operator="equal">
      <formula>"Valore vuoto"</formula>
    </cfRule>
  </conditionalFormatting>
  <conditionalFormatting sqref="S62:U75">
    <cfRule type="containsBlanks" dxfId="2253" priority="235">
      <formula>LEN(TRIM(S62))=0</formula>
    </cfRule>
  </conditionalFormatting>
  <conditionalFormatting sqref="S78:U78">
    <cfRule type="cellIs" dxfId="2252" priority="234" operator="equal">
      <formula>"Valore vuoto"</formula>
    </cfRule>
  </conditionalFormatting>
  <conditionalFormatting sqref="S78:U78">
    <cfRule type="containsBlanks" dxfId="2251" priority="233">
      <formula>LEN(TRIM(S78))=0</formula>
    </cfRule>
  </conditionalFormatting>
  <conditionalFormatting sqref="S82:U82">
    <cfRule type="cellIs" dxfId="2250" priority="232" operator="equal">
      <formula>"Valore vuoto"</formula>
    </cfRule>
  </conditionalFormatting>
  <conditionalFormatting sqref="S82:U82">
    <cfRule type="containsBlanks" dxfId="2249" priority="231">
      <formula>LEN(TRIM(S82))=0</formula>
    </cfRule>
  </conditionalFormatting>
  <conditionalFormatting sqref="S83:U96">
    <cfRule type="cellIs" dxfId="2248" priority="230" operator="equal">
      <formula>"Valore vuoto"</formula>
    </cfRule>
  </conditionalFormatting>
  <conditionalFormatting sqref="S83:U96">
    <cfRule type="containsBlanks" dxfId="2247" priority="229">
      <formula>LEN(TRIM(S83))=0</formula>
    </cfRule>
  </conditionalFormatting>
  <conditionalFormatting sqref="S99:U99">
    <cfRule type="cellIs" dxfId="2246" priority="228" operator="equal">
      <formula>"Valore vuoto"</formula>
    </cfRule>
  </conditionalFormatting>
  <conditionalFormatting sqref="S99:U99">
    <cfRule type="containsBlanks" dxfId="2245" priority="227">
      <formula>LEN(TRIM(S99))=0</formula>
    </cfRule>
  </conditionalFormatting>
  <conditionalFormatting sqref="S103:U103">
    <cfRule type="cellIs" dxfId="2244" priority="226" operator="equal">
      <formula>"Valore vuoto"</formula>
    </cfRule>
  </conditionalFormatting>
  <conditionalFormatting sqref="S103:U103">
    <cfRule type="containsBlanks" dxfId="2243" priority="225">
      <formula>LEN(TRIM(S103))=0</formula>
    </cfRule>
  </conditionalFormatting>
  <conditionalFormatting sqref="S104:U117">
    <cfRule type="cellIs" dxfId="2242" priority="224" operator="equal">
      <formula>"Valore vuoto"</formula>
    </cfRule>
  </conditionalFormatting>
  <conditionalFormatting sqref="S104:U117">
    <cfRule type="containsBlanks" dxfId="2241" priority="223">
      <formula>LEN(TRIM(S104))=0</formula>
    </cfRule>
  </conditionalFormatting>
  <conditionalFormatting sqref="S120:U120">
    <cfRule type="cellIs" dxfId="2240" priority="222" operator="equal">
      <formula>"Valore vuoto"</formula>
    </cfRule>
  </conditionalFormatting>
  <conditionalFormatting sqref="S120:U120">
    <cfRule type="containsBlanks" dxfId="2239" priority="221">
      <formula>LEN(TRIM(S120))=0</formula>
    </cfRule>
  </conditionalFormatting>
  <conditionalFormatting sqref="S124:U124">
    <cfRule type="cellIs" dxfId="2238" priority="220" operator="equal">
      <formula>"Valore vuoto"</formula>
    </cfRule>
  </conditionalFormatting>
  <conditionalFormatting sqref="S124:U124">
    <cfRule type="containsBlanks" dxfId="2237" priority="219">
      <formula>LEN(TRIM(S124))=0</formula>
    </cfRule>
  </conditionalFormatting>
  <conditionalFormatting sqref="S125:U138">
    <cfRule type="cellIs" dxfId="2236" priority="218" operator="equal">
      <formula>"Valore vuoto"</formula>
    </cfRule>
  </conditionalFormatting>
  <conditionalFormatting sqref="S125:U138">
    <cfRule type="containsBlanks" dxfId="2235" priority="217">
      <formula>LEN(TRIM(S125))=0</formula>
    </cfRule>
  </conditionalFormatting>
  <conditionalFormatting sqref="S141:U141">
    <cfRule type="cellIs" dxfId="2234" priority="216" operator="equal">
      <formula>"Valore vuoto"</formula>
    </cfRule>
  </conditionalFormatting>
  <conditionalFormatting sqref="S141:U141">
    <cfRule type="containsBlanks" dxfId="2233" priority="215">
      <formula>LEN(TRIM(S141))=0</formula>
    </cfRule>
  </conditionalFormatting>
  <conditionalFormatting sqref="S145:U145">
    <cfRule type="cellIs" dxfId="2232" priority="214" operator="equal">
      <formula>"Valore vuoto"</formula>
    </cfRule>
  </conditionalFormatting>
  <conditionalFormatting sqref="S145:U145">
    <cfRule type="containsBlanks" dxfId="2231" priority="213">
      <formula>LEN(TRIM(S145))=0</formula>
    </cfRule>
  </conditionalFormatting>
  <conditionalFormatting sqref="S146:U159">
    <cfRule type="cellIs" dxfId="2230" priority="212" operator="equal">
      <formula>"Valore vuoto"</formula>
    </cfRule>
  </conditionalFormatting>
  <conditionalFormatting sqref="S146:U159">
    <cfRule type="containsBlanks" dxfId="2229" priority="211">
      <formula>LEN(TRIM(S146))=0</formula>
    </cfRule>
  </conditionalFormatting>
  <conditionalFormatting sqref="S162:U162">
    <cfRule type="cellIs" dxfId="2228" priority="210" operator="equal">
      <formula>"Valore vuoto"</formula>
    </cfRule>
  </conditionalFormatting>
  <conditionalFormatting sqref="S162:U162">
    <cfRule type="containsBlanks" dxfId="2227" priority="209">
      <formula>LEN(TRIM(S162))=0</formula>
    </cfRule>
  </conditionalFormatting>
  <conditionalFormatting sqref="S166:U166">
    <cfRule type="cellIs" dxfId="2226" priority="208" operator="equal">
      <formula>"Valore vuoto"</formula>
    </cfRule>
  </conditionalFormatting>
  <conditionalFormatting sqref="S166:U166">
    <cfRule type="containsBlanks" dxfId="2225" priority="207">
      <formula>LEN(TRIM(S166))=0</formula>
    </cfRule>
  </conditionalFormatting>
  <conditionalFormatting sqref="S167:U180">
    <cfRule type="cellIs" dxfId="2224" priority="206" operator="equal">
      <formula>"Valore vuoto"</formula>
    </cfRule>
  </conditionalFormatting>
  <conditionalFormatting sqref="S167:U180">
    <cfRule type="containsBlanks" dxfId="2223" priority="205">
      <formula>LEN(TRIM(S167))=0</formula>
    </cfRule>
  </conditionalFormatting>
  <conditionalFormatting sqref="S183:U183">
    <cfRule type="cellIs" dxfId="2222" priority="204" operator="equal">
      <formula>"Valore vuoto"</formula>
    </cfRule>
  </conditionalFormatting>
  <conditionalFormatting sqref="S183:U183">
    <cfRule type="containsBlanks" dxfId="2221" priority="203">
      <formula>LEN(TRIM(S183))=0</formula>
    </cfRule>
  </conditionalFormatting>
  <conditionalFormatting sqref="S187:U187">
    <cfRule type="cellIs" dxfId="2220" priority="202" operator="equal">
      <formula>"Valore vuoto"</formula>
    </cfRule>
  </conditionalFormatting>
  <conditionalFormatting sqref="S187:U187">
    <cfRule type="containsBlanks" dxfId="2219" priority="201">
      <formula>LEN(TRIM(S187))=0</formula>
    </cfRule>
  </conditionalFormatting>
  <conditionalFormatting sqref="S188:U201">
    <cfRule type="cellIs" dxfId="2218" priority="200" operator="equal">
      <formula>"Valore vuoto"</formula>
    </cfRule>
  </conditionalFormatting>
  <conditionalFormatting sqref="S188:U201">
    <cfRule type="containsBlanks" dxfId="2217" priority="199">
      <formula>LEN(TRIM(S188))=0</formula>
    </cfRule>
  </conditionalFormatting>
  <conditionalFormatting sqref="S204:U204">
    <cfRule type="cellIs" dxfId="2216" priority="198" operator="equal">
      <formula>"Valore vuoto"</formula>
    </cfRule>
  </conditionalFormatting>
  <conditionalFormatting sqref="S204:U204">
    <cfRule type="containsBlanks" dxfId="2215" priority="197">
      <formula>LEN(TRIM(S204))=0</formula>
    </cfRule>
  </conditionalFormatting>
  <conditionalFormatting sqref="S208:U208">
    <cfRule type="cellIs" dxfId="2214" priority="196" operator="equal">
      <formula>"Valore vuoto"</formula>
    </cfRule>
  </conditionalFormatting>
  <conditionalFormatting sqref="S208:U208">
    <cfRule type="containsBlanks" dxfId="2213" priority="195">
      <formula>LEN(TRIM(S208))=0</formula>
    </cfRule>
  </conditionalFormatting>
  <conditionalFormatting sqref="S209:U222">
    <cfRule type="cellIs" dxfId="2212" priority="194" operator="equal">
      <formula>"Valore vuoto"</formula>
    </cfRule>
  </conditionalFormatting>
  <conditionalFormatting sqref="S209:U222">
    <cfRule type="containsBlanks" dxfId="2211" priority="193">
      <formula>LEN(TRIM(S209))=0</formula>
    </cfRule>
  </conditionalFormatting>
  <conditionalFormatting sqref="S225:U225">
    <cfRule type="cellIs" dxfId="2210" priority="192" operator="equal">
      <formula>"Valore vuoto"</formula>
    </cfRule>
  </conditionalFormatting>
  <conditionalFormatting sqref="S225:U225">
    <cfRule type="containsBlanks" dxfId="2209" priority="191">
      <formula>LEN(TRIM(S225))=0</formula>
    </cfRule>
  </conditionalFormatting>
  <conditionalFormatting sqref="S229:U229">
    <cfRule type="cellIs" dxfId="2208" priority="190" operator="equal">
      <formula>"Valore vuoto"</formula>
    </cfRule>
  </conditionalFormatting>
  <conditionalFormatting sqref="S229:U229">
    <cfRule type="containsBlanks" dxfId="2207" priority="189">
      <formula>LEN(TRIM(S229))=0</formula>
    </cfRule>
  </conditionalFormatting>
  <conditionalFormatting sqref="S230:U243">
    <cfRule type="cellIs" dxfId="2206" priority="188" operator="equal">
      <formula>"Valore vuoto"</formula>
    </cfRule>
  </conditionalFormatting>
  <conditionalFormatting sqref="S230:U243">
    <cfRule type="containsBlanks" dxfId="2205" priority="187">
      <formula>LEN(TRIM(S230))=0</formula>
    </cfRule>
  </conditionalFormatting>
  <conditionalFormatting sqref="S246:U246">
    <cfRule type="cellIs" dxfId="2204" priority="186" operator="equal">
      <formula>"Valore vuoto"</formula>
    </cfRule>
  </conditionalFormatting>
  <conditionalFormatting sqref="S246:U246">
    <cfRule type="containsBlanks" dxfId="2203" priority="185">
      <formula>LEN(TRIM(S246))=0</formula>
    </cfRule>
  </conditionalFormatting>
  <conditionalFormatting sqref="S250:U250">
    <cfRule type="cellIs" dxfId="2202" priority="184" operator="equal">
      <formula>"Valore vuoto"</formula>
    </cfRule>
  </conditionalFormatting>
  <conditionalFormatting sqref="S250:U250">
    <cfRule type="containsBlanks" dxfId="2201" priority="183">
      <formula>LEN(TRIM(S250))=0</formula>
    </cfRule>
  </conditionalFormatting>
  <conditionalFormatting sqref="S251:U264">
    <cfRule type="cellIs" dxfId="2200" priority="182" operator="equal">
      <formula>"Valore vuoto"</formula>
    </cfRule>
  </conditionalFormatting>
  <conditionalFormatting sqref="S251:U264">
    <cfRule type="containsBlanks" dxfId="2199" priority="181">
      <formula>LEN(TRIM(S251))=0</formula>
    </cfRule>
  </conditionalFormatting>
  <conditionalFormatting sqref="S267:U267">
    <cfRule type="cellIs" dxfId="2198" priority="180" operator="equal">
      <formula>"Valore vuoto"</formula>
    </cfRule>
  </conditionalFormatting>
  <conditionalFormatting sqref="S267:U267">
    <cfRule type="containsBlanks" dxfId="2197" priority="179">
      <formula>LEN(TRIM(S267))=0</formula>
    </cfRule>
  </conditionalFormatting>
  <conditionalFormatting sqref="S271:U271">
    <cfRule type="cellIs" dxfId="2196" priority="178" operator="equal">
      <formula>"Valore vuoto"</formula>
    </cfRule>
  </conditionalFormatting>
  <conditionalFormatting sqref="S271:U271">
    <cfRule type="containsBlanks" dxfId="2195" priority="177">
      <formula>LEN(TRIM(S271))=0</formula>
    </cfRule>
  </conditionalFormatting>
  <conditionalFormatting sqref="S272:U285">
    <cfRule type="cellIs" dxfId="2194" priority="176" operator="equal">
      <formula>"Valore vuoto"</formula>
    </cfRule>
  </conditionalFormatting>
  <conditionalFormatting sqref="S272:U285">
    <cfRule type="containsBlanks" dxfId="2193" priority="175">
      <formula>LEN(TRIM(S272))=0</formula>
    </cfRule>
  </conditionalFormatting>
  <conditionalFormatting sqref="S288:U288">
    <cfRule type="cellIs" dxfId="2192" priority="174" operator="equal">
      <formula>"Valore vuoto"</formula>
    </cfRule>
  </conditionalFormatting>
  <conditionalFormatting sqref="S288:U288">
    <cfRule type="containsBlanks" dxfId="2191" priority="173">
      <formula>LEN(TRIM(S288))=0</formula>
    </cfRule>
  </conditionalFormatting>
  <conditionalFormatting sqref="S292:U292">
    <cfRule type="cellIs" dxfId="2190" priority="172" operator="equal">
      <formula>"Valore vuoto"</formula>
    </cfRule>
  </conditionalFormatting>
  <conditionalFormatting sqref="S292:U292">
    <cfRule type="containsBlanks" dxfId="2189" priority="171">
      <formula>LEN(TRIM(S292))=0</formula>
    </cfRule>
  </conditionalFormatting>
  <conditionalFormatting sqref="S293:U306">
    <cfRule type="cellIs" dxfId="2188" priority="170" operator="equal">
      <formula>"Valore vuoto"</formula>
    </cfRule>
  </conditionalFormatting>
  <conditionalFormatting sqref="S293:U306">
    <cfRule type="containsBlanks" dxfId="2187" priority="169">
      <formula>LEN(TRIM(S293))=0</formula>
    </cfRule>
  </conditionalFormatting>
  <conditionalFormatting sqref="S309:U309">
    <cfRule type="cellIs" dxfId="2186" priority="168" operator="equal">
      <formula>"Valore vuoto"</formula>
    </cfRule>
  </conditionalFormatting>
  <conditionalFormatting sqref="S309:U309">
    <cfRule type="containsBlanks" dxfId="2185" priority="167">
      <formula>LEN(TRIM(S309))=0</formula>
    </cfRule>
  </conditionalFormatting>
  <conditionalFormatting sqref="S313:U313">
    <cfRule type="cellIs" dxfId="2184" priority="166" operator="equal">
      <formula>"Valore vuoto"</formula>
    </cfRule>
  </conditionalFormatting>
  <conditionalFormatting sqref="S313:U313">
    <cfRule type="containsBlanks" dxfId="2183" priority="165">
      <formula>LEN(TRIM(S313))=0</formula>
    </cfRule>
  </conditionalFormatting>
  <conditionalFormatting sqref="S314:U327">
    <cfRule type="cellIs" dxfId="2182" priority="164" operator="equal">
      <formula>"Valore vuoto"</formula>
    </cfRule>
  </conditionalFormatting>
  <conditionalFormatting sqref="S314:U327">
    <cfRule type="containsBlanks" dxfId="2181" priority="163">
      <formula>LEN(TRIM(S314))=0</formula>
    </cfRule>
  </conditionalFormatting>
  <conditionalFormatting sqref="S330:U330">
    <cfRule type="cellIs" dxfId="2180" priority="162" operator="equal">
      <formula>"Valore vuoto"</formula>
    </cfRule>
  </conditionalFormatting>
  <conditionalFormatting sqref="S330:U330">
    <cfRule type="containsBlanks" dxfId="2179" priority="161">
      <formula>LEN(TRIM(S330))=0</formula>
    </cfRule>
  </conditionalFormatting>
  <conditionalFormatting sqref="S334:U334">
    <cfRule type="cellIs" dxfId="2178" priority="160" operator="equal">
      <formula>"Valore vuoto"</formula>
    </cfRule>
  </conditionalFormatting>
  <conditionalFormatting sqref="S334:U334">
    <cfRule type="containsBlanks" dxfId="2177" priority="159">
      <formula>LEN(TRIM(S334))=0</formula>
    </cfRule>
  </conditionalFormatting>
  <conditionalFormatting sqref="S335:U348">
    <cfRule type="cellIs" dxfId="2176" priority="158" operator="equal">
      <formula>"Valore vuoto"</formula>
    </cfRule>
  </conditionalFormatting>
  <conditionalFormatting sqref="S335:U348">
    <cfRule type="containsBlanks" dxfId="2175" priority="157">
      <formula>LEN(TRIM(S335))=0</formula>
    </cfRule>
  </conditionalFormatting>
  <conditionalFormatting sqref="S351:U351">
    <cfRule type="cellIs" dxfId="2174" priority="156" operator="equal">
      <formula>"Valore vuoto"</formula>
    </cfRule>
  </conditionalFormatting>
  <conditionalFormatting sqref="S351:U351">
    <cfRule type="containsBlanks" dxfId="2173" priority="155">
      <formula>LEN(TRIM(S351))=0</formula>
    </cfRule>
  </conditionalFormatting>
  <conditionalFormatting sqref="S355:U355">
    <cfRule type="cellIs" dxfId="2172" priority="154" operator="equal">
      <formula>"Valore vuoto"</formula>
    </cfRule>
  </conditionalFormatting>
  <conditionalFormatting sqref="S355:U355">
    <cfRule type="containsBlanks" dxfId="2171" priority="153">
      <formula>LEN(TRIM(S355))=0</formula>
    </cfRule>
  </conditionalFormatting>
  <conditionalFormatting sqref="S356:U369">
    <cfRule type="cellIs" dxfId="2170" priority="152" operator="equal">
      <formula>"Valore vuoto"</formula>
    </cfRule>
  </conditionalFormatting>
  <conditionalFormatting sqref="S356:U369">
    <cfRule type="containsBlanks" dxfId="2169" priority="151">
      <formula>LEN(TRIM(S356))=0</formula>
    </cfRule>
  </conditionalFormatting>
  <conditionalFormatting sqref="S372:U372">
    <cfRule type="cellIs" dxfId="2168" priority="150" operator="equal">
      <formula>"Valore vuoto"</formula>
    </cfRule>
  </conditionalFormatting>
  <conditionalFormatting sqref="S372:U372">
    <cfRule type="containsBlanks" dxfId="2167" priority="149">
      <formula>LEN(TRIM(S372))=0</formula>
    </cfRule>
  </conditionalFormatting>
  <conditionalFormatting sqref="S376:U376">
    <cfRule type="cellIs" dxfId="2166" priority="148" operator="equal">
      <formula>"Valore vuoto"</formula>
    </cfRule>
  </conditionalFormatting>
  <conditionalFormatting sqref="S376:U376">
    <cfRule type="containsBlanks" dxfId="2165" priority="147">
      <formula>LEN(TRIM(S376))=0</formula>
    </cfRule>
  </conditionalFormatting>
  <conditionalFormatting sqref="S377:U390">
    <cfRule type="cellIs" dxfId="2164" priority="146" operator="equal">
      <formula>"Valore vuoto"</formula>
    </cfRule>
  </conditionalFormatting>
  <conditionalFormatting sqref="S377:U390">
    <cfRule type="containsBlanks" dxfId="2163" priority="145">
      <formula>LEN(TRIM(S377))=0</formula>
    </cfRule>
  </conditionalFormatting>
  <conditionalFormatting sqref="S393:U393">
    <cfRule type="cellIs" dxfId="2162" priority="144" operator="equal">
      <formula>"Valore vuoto"</formula>
    </cfRule>
  </conditionalFormatting>
  <conditionalFormatting sqref="S393:U393">
    <cfRule type="containsBlanks" dxfId="2161" priority="143">
      <formula>LEN(TRIM(S393))=0</formula>
    </cfRule>
  </conditionalFormatting>
  <conditionalFormatting sqref="S397:U397">
    <cfRule type="cellIs" dxfId="2160" priority="142" operator="equal">
      <formula>"Valore vuoto"</formula>
    </cfRule>
  </conditionalFormatting>
  <conditionalFormatting sqref="S397:U397">
    <cfRule type="containsBlanks" dxfId="2159" priority="141">
      <formula>LEN(TRIM(S397))=0</formula>
    </cfRule>
  </conditionalFormatting>
  <conditionalFormatting sqref="S398:U411">
    <cfRule type="cellIs" dxfId="2158" priority="140" operator="equal">
      <formula>"Valore vuoto"</formula>
    </cfRule>
  </conditionalFormatting>
  <conditionalFormatting sqref="S398:U411">
    <cfRule type="containsBlanks" dxfId="2157" priority="139">
      <formula>LEN(TRIM(S398))=0</formula>
    </cfRule>
  </conditionalFormatting>
  <conditionalFormatting sqref="I40:I41">
    <cfRule type="cellIs" dxfId="2156" priority="130" operator="equal">
      <formula>0</formula>
    </cfRule>
  </conditionalFormatting>
  <conditionalFormatting sqref="I40:I41">
    <cfRule type="cellIs" dxfId="2155" priority="127" operator="equal">
      <formula>0</formula>
    </cfRule>
    <cfRule type="expression" dxfId="2154" priority="128">
      <formula>"""$F$9+$G$9+$H$9=0"""</formula>
    </cfRule>
    <cfRule type="expression" dxfId="2153" priority="129">
      <formula>"$F$9=0"""</formula>
    </cfRule>
  </conditionalFormatting>
  <conditionalFormatting sqref="E40:E41">
    <cfRule type="colorScale" priority="131">
      <colorScale>
        <cfvo type="min"/>
        <cfvo type="percentile" val="50"/>
        <cfvo type="max"/>
        <color rgb="FFF8696B"/>
        <color rgb="FFFFEB84"/>
        <color rgb="FF63BE7B"/>
      </colorScale>
    </cfRule>
  </conditionalFormatting>
  <conditionalFormatting sqref="F40:F41">
    <cfRule type="colorScale" priority="132">
      <colorScale>
        <cfvo type="min"/>
        <cfvo type="percentile" val="50"/>
        <cfvo type="max"/>
        <color rgb="FFF8696B"/>
        <color rgb="FFFFEB84"/>
        <color rgb="FF63BE7B"/>
      </colorScale>
    </cfRule>
  </conditionalFormatting>
  <conditionalFormatting sqref="I43">
    <cfRule type="cellIs" dxfId="2152" priority="126" operator="equal">
      <formula>0</formula>
    </cfRule>
  </conditionalFormatting>
  <conditionalFormatting sqref="I43">
    <cfRule type="cellIs" dxfId="2151" priority="123" operator="equal">
      <formula>0</formula>
    </cfRule>
    <cfRule type="expression" dxfId="2150" priority="124">
      <formula>"""$F$9+$G$9+$H$9=0"""</formula>
    </cfRule>
    <cfRule type="expression" dxfId="2149" priority="125">
      <formula>"$F$9=0"""</formula>
    </cfRule>
  </conditionalFormatting>
  <conditionalFormatting sqref="I21">
    <cfRule type="cellIs" dxfId="2148" priority="120" operator="equal">
      <formula>0</formula>
    </cfRule>
  </conditionalFormatting>
  <conditionalFormatting sqref="I21">
    <cfRule type="cellIs" dxfId="2147" priority="117" operator="equal">
      <formula>0</formula>
    </cfRule>
    <cfRule type="expression" dxfId="2146" priority="118">
      <formula>"""$F$9+$G$9+$H$9=0"""</formula>
    </cfRule>
    <cfRule type="expression" dxfId="2145" priority="119">
      <formula>"$F$9=0"""</formula>
    </cfRule>
  </conditionalFormatting>
  <conditionalFormatting sqref="E21:E22">
    <cfRule type="colorScale" priority="121">
      <colorScale>
        <cfvo type="min"/>
        <cfvo type="percentile" val="50"/>
        <cfvo type="max"/>
        <color rgb="FFF8696B"/>
        <color rgb="FFFFEB84"/>
        <color rgb="FF63BE7B"/>
      </colorScale>
    </cfRule>
  </conditionalFormatting>
  <conditionalFormatting sqref="F21:F22">
    <cfRule type="colorScale" priority="122">
      <colorScale>
        <cfvo type="min"/>
        <cfvo type="percentile" val="50"/>
        <cfvo type="max"/>
        <color rgb="FFF8696B"/>
        <color rgb="FFFFEB84"/>
        <color rgb="FF63BE7B"/>
      </colorScale>
    </cfRule>
  </conditionalFormatting>
  <conditionalFormatting sqref="I22">
    <cfRule type="cellIs" dxfId="2144" priority="116" operator="equal">
      <formula>0</formula>
    </cfRule>
  </conditionalFormatting>
  <conditionalFormatting sqref="I22">
    <cfRule type="cellIs" dxfId="2143" priority="113" operator="equal">
      <formula>0</formula>
    </cfRule>
    <cfRule type="expression" dxfId="2142" priority="114">
      <formula>"""$F$9+$G$9+$H$9=0"""</formula>
    </cfRule>
    <cfRule type="expression" dxfId="2141" priority="115">
      <formula>"$F$9=0"""</formula>
    </cfRule>
  </conditionalFormatting>
  <conditionalFormatting sqref="I63">
    <cfRule type="cellIs" dxfId="2140" priority="110" operator="equal">
      <formula>0</formula>
    </cfRule>
  </conditionalFormatting>
  <conditionalFormatting sqref="I63">
    <cfRule type="cellIs" dxfId="2139" priority="107" operator="equal">
      <formula>0</formula>
    </cfRule>
    <cfRule type="expression" dxfId="2138" priority="108">
      <formula>"""$F$9+$G$9+$H$9=0"""</formula>
    </cfRule>
    <cfRule type="expression" dxfId="2137" priority="109">
      <formula>"$F$9=0"""</formula>
    </cfRule>
  </conditionalFormatting>
  <conditionalFormatting sqref="E63:E64">
    <cfRule type="colorScale" priority="111">
      <colorScale>
        <cfvo type="min"/>
        <cfvo type="percentile" val="50"/>
        <cfvo type="max"/>
        <color rgb="FFF8696B"/>
        <color rgb="FFFFEB84"/>
        <color rgb="FF63BE7B"/>
      </colorScale>
    </cfRule>
  </conditionalFormatting>
  <conditionalFormatting sqref="F63:F64">
    <cfRule type="colorScale" priority="112">
      <colorScale>
        <cfvo type="min"/>
        <cfvo type="percentile" val="50"/>
        <cfvo type="max"/>
        <color rgb="FFF8696B"/>
        <color rgb="FFFFEB84"/>
        <color rgb="FF63BE7B"/>
      </colorScale>
    </cfRule>
  </conditionalFormatting>
  <conditionalFormatting sqref="I61:I62">
    <cfRule type="cellIs" dxfId="2136" priority="104" operator="equal">
      <formula>0</formula>
    </cfRule>
  </conditionalFormatting>
  <conditionalFormatting sqref="I61:I62">
    <cfRule type="cellIs" dxfId="2135" priority="101" operator="equal">
      <formula>0</formula>
    </cfRule>
    <cfRule type="expression" dxfId="2134" priority="102">
      <formula>"""$F$9+$G$9+$H$9=0"""</formula>
    </cfRule>
    <cfRule type="expression" dxfId="2133" priority="103">
      <formula>"$F$9=0"""</formula>
    </cfRule>
  </conditionalFormatting>
  <conditionalFormatting sqref="E61:E62">
    <cfRule type="colorScale" priority="105">
      <colorScale>
        <cfvo type="min"/>
        <cfvo type="percentile" val="50"/>
        <cfvo type="max"/>
        <color rgb="FFF8696B"/>
        <color rgb="FFFFEB84"/>
        <color rgb="FF63BE7B"/>
      </colorScale>
    </cfRule>
  </conditionalFormatting>
  <conditionalFormatting sqref="F61:F62">
    <cfRule type="colorScale" priority="106">
      <colorScale>
        <cfvo type="min"/>
        <cfvo type="percentile" val="50"/>
        <cfvo type="max"/>
        <color rgb="FFF8696B"/>
        <color rgb="FFFFEB84"/>
        <color rgb="FF63BE7B"/>
      </colorScale>
    </cfRule>
  </conditionalFormatting>
  <conditionalFormatting sqref="I64">
    <cfRule type="cellIs" dxfId="2132" priority="100" operator="equal">
      <formula>0</formula>
    </cfRule>
  </conditionalFormatting>
  <conditionalFormatting sqref="I64">
    <cfRule type="cellIs" dxfId="2131" priority="97" operator="equal">
      <formula>0</formula>
    </cfRule>
    <cfRule type="expression" dxfId="2130" priority="98">
      <formula>"""$F$9+$G$9+$H$9=0"""</formula>
    </cfRule>
    <cfRule type="expression" dxfId="2129" priority="99">
      <formula>"$F$9=0"""</formula>
    </cfRule>
  </conditionalFormatting>
  <conditionalFormatting sqref="I84">
    <cfRule type="cellIs" dxfId="2128" priority="94" operator="equal">
      <formula>0</formula>
    </cfRule>
  </conditionalFormatting>
  <conditionalFormatting sqref="I84">
    <cfRule type="cellIs" dxfId="2127" priority="91" operator="equal">
      <formula>0</formula>
    </cfRule>
    <cfRule type="expression" dxfId="2126" priority="92">
      <formula>"""$F$9+$G$9+$H$9=0"""</formula>
    </cfRule>
    <cfRule type="expression" dxfId="2125" priority="93">
      <formula>"$F$9=0"""</formula>
    </cfRule>
  </conditionalFormatting>
  <conditionalFormatting sqref="E84:E85">
    <cfRule type="colorScale" priority="95">
      <colorScale>
        <cfvo type="min"/>
        <cfvo type="percentile" val="50"/>
        <cfvo type="max"/>
        <color rgb="FFF8696B"/>
        <color rgb="FFFFEB84"/>
        <color rgb="FF63BE7B"/>
      </colorScale>
    </cfRule>
  </conditionalFormatting>
  <conditionalFormatting sqref="F84:F85">
    <cfRule type="colorScale" priority="96">
      <colorScale>
        <cfvo type="min"/>
        <cfvo type="percentile" val="50"/>
        <cfvo type="max"/>
        <color rgb="FFF8696B"/>
        <color rgb="FFFFEB84"/>
        <color rgb="FF63BE7B"/>
      </colorScale>
    </cfRule>
  </conditionalFormatting>
  <conditionalFormatting sqref="I82:I83">
    <cfRule type="cellIs" dxfId="2124" priority="88" operator="equal">
      <formula>0</formula>
    </cfRule>
  </conditionalFormatting>
  <conditionalFormatting sqref="I82:I83">
    <cfRule type="cellIs" dxfId="2123" priority="85" operator="equal">
      <formula>0</formula>
    </cfRule>
    <cfRule type="expression" dxfId="2122" priority="86">
      <formula>"""$F$9+$G$9+$H$9=0"""</formula>
    </cfRule>
    <cfRule type="expression" dxfId="2121" priority="87">
      <formula>"$F$9=0"""</formula>
    </cfRule>
  </conditionalFormatting>
  <conditionalFormatting sqref="E82:E83">
    <cfRule type="colorScale" priority="89">
      <colorScale>
        <cfvo type="min"/>
        <cfvo type="percentile" val="50"/>
        <cfvo type="max"/>
        <color rgb="FFF8696B"/>
        <color rgb="FFFFEB84"/>
        <color rgb="FF63BE7B"/>
      </colorScale>
    </cfRule>
  </conditionalFormatting>
  <conditionalFormatting sqref="F82:F83">
    <cfRule type="colorScale" priority="90">
      <colorScale>
        <cfvo type="min"/>
        <cfvo type="percentile" val="50"/>
        <cfvo type="max"/>
        <color rgb="FFF8696B"/>
        <color rgb="FFFFEB84"/>
        <color rgb="FF63BE7B"/>
      </colorScale>
    </cfRule>
  </conditionalFormatting>
  <conditionalFormatting sqref="I85">
    <cfRule type="cellIs" dxfId="2120" priority="84" operator="equal">
      <formula>0</formula>
    </cfRule>
  </conditionalFormatting>
  <conditionalFormatting sqref="I85">
    <cfRule type="cellIs" dxfId="2119" priority="81" operator="equal">
      <formula>0</formula>
    </cfRule>
    <cfRule type="expression" dxfId="2118" priority="82">
      <formula>"""$F$9+$G$9+$H$9=0"""</formula>
    </cfRule>
    <cfRule type="expression" dxfId="2117" priority="83">
      <formula>"$F$9=0"""</formula>
    </cfRule>
  </conditionalFormatting>
  <conditionalFormatting sqref="I105">
    <cfRule type="cellIs" dxfId="2116" priority="78" operator="equal">
      <formula>0</formula>
    </cfRule>
  </conditionalFormatting>
  <conditionalFormatting sqref="I105">
    <cfRule type="cellIs" dxfId="2115" priority="75" operator="equal">
      <formula>0</formula>
    </cfRule>
    <cfRule type="expression" dxfId="2114" priority="76">
      <formula>"""$F$9+$G$9+$H$9=0"""</formula>
    </cfRule>
    <cfRule type="expression" dxfId="2113" priority="77">
      <formula>"$F$9=0"""</formula>
    </cfRule>
  </conditionalFormatting>
  <conditionalFormatting sqref="E105:E106">
    <cfRule type="colorScale" priority="79">
      <colorScale>
        <cfvo type="min"/>
        <cfvo type="percentile" val="50"/>
        <cfvo type="max"/>
        <color rgb="FFF8696B"/>
        <color rgb="FFFFEB84"/>
        <color rgb="FF63BE7B"/>
      </colorScale>
    </cfRule>
  </conditionalFormatting>
  <conditionalFormatting sqref="F105:F106">
    <cfRule type="colorScale" priority="80">
      <colorScale>
        <cfvo type="min"/>
        <cfvo type="percentile" val="50"/>
        <cfvo type="max"/>
        <color rgb="FFF8696B"/>
        <color rgb="FFFFEB84"/>
        <color rgb="FF63BE7B"/>
      </colorScale>
    </cfRule>
  </conditionalFormatting>
  <conditionalFormatting sqref="I103:I104">
    <cfRule type="cellIs" dxfId="2112" priority="72" operator="equal">
      <formula>0</formula>
    </cfRule>
  </conditionalFormatting>
  <conditionalFormatting sqref="I103:I104">
    <cfRule type="cellIs" dxfId="2111" priority="69" operator="equal">
      <formula>0</formula>
    </cfRule>
    <cfRule type="expression" dxfId="2110" priority="70">
      <formula>"""$F$9+$G$9+$H$9=0"""</formula>
    </cfRule>
    <cfRule type="expression" dxfId="2109" priority="71">
      <formula>"$F$9=0"""</formula>
    </cfRule>
  </conditionalFormatting>
  <conditionalFormatting sqref="E103:E104">
    <cfRule type="colorScale" priority="73">
      <colorScale>
        <cfvo type="min"/>
        <cfvo type="percentile" val="50"/>
        <cfvo type="max"/>
        <color rgb="FFF8696B"/>
        <color rgb="FFFFEB84"/>
        <color rgb="FF63BE7B"/>
      </colorScale>
    </cfRule>
  </conditionalFormatting>
  <conditionalFormatting sqref="F103:F104">
    <cfRule type="colorScale" priority="74">
      <colorScale>
        <cfvo type="min"/>
        <cfvo type="percentile" val="50"/>
        <cfvo type="max"/>
        <color rgb="FFF8696B"/>
        <color rgb="FFFFEB84"/>
        <color rgb="FF63BE7B"/>
      </colorScale>
    </cfRule>
  </conditionalFormatting>
  <conditionalFormatting sqref="I106">
    <cfRule type="cellIs" dxfId="2108" priority="68" operator="equal">
      <formula>0</formula>
    </cfRule>
  </conditionalFormatting>
  <conditionalFormatting sqref="I106">
    <cfRule type="cellIs" dxfId="2107" priority="65" operator="equal">
      <formula>0</formula>
    </cfRule>
    <cfRule type="expression" dxfId="2106" priority="66">
      <formula>"""$F$9+$G$9+$H$9=0"""</formula>
    </cfRule>
    <cfRule type="expression" dxfId="2105" priority="67">
      <formula>"$F$9=0"""</formula>
    </cfRule>
  </conditionalFormatting>
  <conditionalFormatting sqref="I126">
    <cfRule type="cellIs" dxfId="2104" priority="62" operator="equal">
      <formula>0</formula>
    </cfRule>
  </conditionalFormatting>
  <conditionalFormatting sqref="I126">
    <cfRule type="cellIs" dxfId="2103" priority="59" operator="equal">
      <formula>0</formula>
    </cfRule>
    <cfRule type="expression" dxfId="2102" priority="60">
      <formula>"""$F$9+$G$9+$H$9=0"""</formula>
    </cfRule>
    <cfRule type="expression" dxfId="2101" priority="61">
      <formula>"$F$9=0"""</formula>
    </cfRule>
  </conditionalFormatting>
  <conditionalFormatting sqref="E126:E127">
    <cfRule type="colorScale" priority="63">
      <colorScale>
        <cfvo type="min"/>
        <cfvo type="percentile" val="50"/>
        <cfvo type="max"/>
        <color rgb="FFF8696B"/>
        <color rgb="FFFFEB84"/>
        <color rgb="FF63BE7B"/>
      </colorScale>
    </cfRule>
  </conditionalFormatting>
  <conditionalFormatting sqref="F126:F127">
    <cfRule type="colorScale" priority="64">
      <colorScale>
        <cfvo type="min"/>
        <cfvo type="percentile" val="50"/>
        <cfvo type="max"/>
        <color rgb="FFF8696B"/>
        <color rgb="FFFFEB84"/>
        <color rgb="FF63BE7B"/>
      </colorScale>
    </cfRule>
  </conditionalFormatting>
  <conditionalFormatting sqref="I124:I125">
    <cfRule type="cellIs" dxfId="2100" priority="56" operator="equal">
      <formula>0</formula>
    </cfRule>
  </conditionalFormatting>
  <conditionalFormatting sqref="I124:I125">
    <cfRule type="cellIs" dxfId="2099" priority="53" operator="equal">
      <formula>0</formula>
    </cfRule>
    <cfRule type="expression" dxfId="2098" priority="54">
      <formula>"""$F$9+$G$9+$H$9=0"""</formula>
    </cfRule>
    <cfRule type="expression" dxfId="2097" priority="55">
      <formula>"$F$9=0"""</formula>
    </cfRule>
  </conditionalFormatting>
  <conditionalFormatting sqref="E124:E125">
    <cfRule type="colorScale" priority="57">
      <colorScale>
        <cfvo type="min"/>
        <cfvo type="percentile" val="50"/>
        <cfvo type="max"/>
        <color rgb="FFF8696B"/>
        <color rgb="FFFFEB84"/>
        <color rgb="FF63BE7B"/>
      </colorScale>
    </cfRule>
  </conditionalFormatting>
  <conditionalFormatting sqref="F124:F125">
    <cfRule type="colorScale" priority="58">
      <colorScale>
        <cfvo type="min"/>
        <cfvo type="percentile" val="50"/>
        <cfvo type="max"/>
        <color rgb="FFF8696B"/>
        <color rgb="FFFFEB84"/>
        <color rgb="FF63BE7B"/>
      </colorScale>
    </cfRule>
  </conditionalFormatting>
  <conditionalFormatting sqref="I127">
    <cfRule type="cellIs" dxfId="2096" priority="52" operator="equal">
      <formula>0</formula>
    </cfRule>
  </conditionalFormatting>
  <conditionalFormatting sqref="I127">
    <cfRule type="cellIs" dxfId="2095" priority="49" operator="equal">
      <formula>0</formula>
    </cfRule>
    <cfRule type="expression" dxfId="2094" priority="50">
      <formula>"""$F$9+$G$9+$H$9=0"""</formula>
    </cfRule>
    <cfRule type="expression" dxfId="2093" priority="51">
      <formula>"$F$9=0"""</formula>
    </cfRule>
  </conditionalFormatting>
  <conditionalFormatting sqref="I147">
    <cfRule type="cellIs" dxfId="2092" priority="46" operator="equal">
      <formula>0</formula>
    </cfRule>
  </conditionalFormatting>
  <conditionalFormatting sqref="I147">
    <cfRule type="cellIs" dxfId="2091" priority="43" operator="equal">
      <formula>0</formula>
    </cfRule>
    <cfRule type="expression" dxfId="2090" priority="44">
      <formula>"""$F$9+$G$9+$H$9=0"""</formula>
    </cfRule>
    <cfRule type="expression" dxfId="2089" priority="45">
      <formula>"$F$9=0"""</formula>
    </cfRule>
  </conditionalFormatting>
  <conditionalFormatting sqref="E147:E148">
    <cfRule type="colorScale" priority="47">
      <colorScale>
        <cfvo type="min"/>
        <cfvo type="percentile" val="50"/>
        <cfvo type="max"/>
        <color rgb="FFF8696B"/>
        <color rgb="FFFFEB84"/>
        <color rgb="FF63BE7B"/>
      </colorScale>
    </cfRule>
  </conditionalFormatting>
  <conditionalFormatting sqref="F147:F148">
    <cfRule type="colorScale" priority="48">
      <colorScale>
        <cfvo type="min"/>
        <cfvo type="percentile" val="50"/>
        <cfvo type="max"/>
        <color rgb="FFF8696B"/>
        <color rgb="FFFFEB84"/>
        <color rgb="FF63BE7B"/>
      </colorScale>
    </cfRule>
  </conditionalFormatting>
  <conditionalFormatting sqref="I145:I146">
    <cfRule type="cellIs" dxfId="2088" priority="40" operator="equal">
      <formula>0</formula>
    </cfRule>
  </conditionalFormatting>
  <conditionalFormatting sqref="I145:I146">
    <cfRule type="cellIs" dxfId="2087" priority="37" operator="equal">
      <formula>0</formula>
    </cfRule>
    <cfRule type="expression" dxfId="2086" priority="38">
      <formula>"""$F$9+$G$9+$H$9=0"""</formula>
    </cfRule>
    <cfRule type="expression" dxfId="2085" priority="39">
      <formula>"$F$9=0"""</formula>
    </cfRule>
  </conditionalFormatting>
  <conditionalFormatting sqref="E145:E146">
    <cfRule type="colorScale" priority="41">
      <colorScale>
        <cfvo type="min"/>
        <cfvo type="percentile" val="50"/>
        <cfvo type="max"/>
        <color rgb="FFF8696B"/>
        <color rgb="FFFFEB84"/>
        <color rgb="FF63BE7B"/>
      </colorScale>
    </cfRule>
  </conditionalFormatting>
  <conditionalFormatting sqref="F145:F146">
    <cfRule type="colorScale" priority="42">
      <colorScale>
        <cfvo type="min"/>
        <cfvo type="percentile" val="50"/>
        <cfvo type="max"/>
        <color rgb="FFF8696B"/>
        <color rgb="FFFFEB84"/>
        <color rgb="FF63BE7B"/>
      </colorScale>
    </cfRule>
  </conditionalFormatting>
  <conditionalFormatting sqref="I148">
    <cfRule type="cellIs" dxfId="2084" priority="36" operator="equal">
      <formula>0</formula>
    </cfRule>
  </conditionalFormatting>
  <conditionalFormatting sqref="I148">
    <cfRule type="cellIs" dxfId="2083" priority="33" operator="equal">
      <formula>0</formula>
    </cfRule>
    <cfRule type="expression" dxfId="2082" priority="34">
      <formula>"""$F$9+$G$9+$H$9=0"""</formula>
    </cfRule>
    <cfRule type="expression" dxfId="2081" priority="35">
      <formula>"$F$9=0"""</formula>
    </cfRule>
  </conditionalFormatting>
  <conditionalFormatting sqref="I168">
    <cfRule type="cellIs" dxfId="2080" priority="30" operator="equal">
      <formula>0</formula>
    </cfRule>
  </conditionalFormatting>
  <conditionalFormatting sqref="I168">
    <cfRule type="cellIs" dxfId="2079" priority="27" operator="equal">
      <formula>0</formula>
    </cfRule>
    <cfRule type="expression" dxfId="2078" priority="28">
      <formula>"""$F$9+$G$9+$H$9=0"""</formula>
    </cfRule>
    <cfRule type="expression" dxfId="2077" priority="29">
      <formula>"$F$9=0"""</formula>
    </cfRule>
  </conditionalFormatting>
  <conditionalFormatting sqref="E168:E169">
    <cfRule type="colorScale" priority="31">
      <colorScale>
        <cfvo type="min"/>
        <cfvo type="percentile" val="50"/>
        <cfvo type="max"/>
        <color rgb="FFF8696B"/>
        <color rgb="FFFFEB84"/>
        <color rgb="FF63BE7B"/>
      </colorScale>
    </cfRule>
  </conditionalFormatting>
  <conditionalFormatting sqref="F168:F169">
    <cfRule type="colorScale" priority="32">
      <colorScale>
        <cfvo type="min"/>
        <cfvo type="percentile" val="50"/>
        <cfvo type="max"/>
        <color rgb="FFF8696B"/>
        <color rgb="FFFFEB84"/>
        <color rgb="FF63BE7B"/>
      </colorScale>
    </cfRule>
  </conditionalFormatting>
  <conditionalFormatting sqref="I166:I167">
    <cfRule type="cellIs" dxfId="2076" priority="24" operator="equal">
      <formula>0</formula>
    </cfRule>
  </conditionalFormatting>
  <conditionalFormatting sqref="I166:I167">
    <cfRule type="cellIs" dxfId="2075" priority="21" operator="equal">
      <formula>0</formula>
    </cfRule>
    <cfRule type="expression" dxfId="2074" priority="22">
      <formula>"""$F$9+$G$9+$H$9=0"""</formula>
    </cfRule>
    <cfRule type="expression" dxfId="2073" priority="23">
      <formula>"$F$9=0"""</formula>
    </cfRule>
  </conditionalFormatting>
  <conditionalFormatting sqref="E166:E167">
    <cfRule type="colorScale" priority="25">
      <colorScale>
        <cfvo type="min"/>
        <cfvo type="percentile" val="50"/>
        <cfvo type="max"/>
        <color rgb="FFF8696B"/>
        <color rgb="FFFFEB84"/>
        <color rgb="FF63BE7B"/>
      </colorScale>
    </cfRule>
  </conditionalFormatting>
  <conditionalFormatting sqref="F166:F167">
    <cfRule type="colorScale" priority="26">
      <colorScale>
        <cfvo type="min"/>
        <cfvo type="percentile" val="50"/>
        <cfvo type="max"/>
        <color rgb="FFF8696B"/>
        <color rgb="FFFFEB84"/>
        <color rgb="FF63BE7B"/>
      </colorScale>
    </cfRule>
  </conditionalFormatting>
  <conditionalFormatting sqref="I169">
    <cfRule type="cellIs" dxfId="2072" priority="20" operator="equal">
      <formula>0</formula>
    </cfRule>
  </conditionalFormatting>
  <conditionalFormatting sqref="I169">
    <cfRule type="cellIs" dxfId="2071" priority="17" operator="equal">
      <formula>0</formula>
    </cfRule>
    <cfRule type="expression" dxfId="2070" priority="18">
      <formula>"""$F$9+$G$9+$H$9=0"""</formula>
    </cfRule>
    <cfRule type="expression" dxfId="2069" priority="19">
      <formula>"$F$9=0"""</formula>
    </cfRule>
  </conditionalFormatting>
  <conditionalFormatting sqref="I189">
    <cfRule type="cellIs" dxfId="2068" priority="14" operator="equal">
      <formula>0</formula>
    </cfRule>
  </conditionalFormatting>
  <conditionalFormatting sqref="I189">
    <cfRule type="cellIs" dxfId="2067" priority="11" operator="equal">
      <formula>0</formula>
    </cfRule>
    <cfRule type="expression" dxfId="2066" priority="12">
      <formula>"""$F$9+$G$9+$H$9=0"""</formula>
    </cfRule>
    <cfRule type="expression" dxfId="2065" priority="13">
      <formula>"$F$9=0"""</formula>
    </cfRule>
  </conditionalFormatting>
  <conditionalFormatting sqref="E189:E190">
    <cfRule type="colorScale" priority="15">
      <colorScale>
        <cfvo type="min"/>
        <cfvo type="percentile" val="50"/>
        <cfvo type="max"/>
        <color rgb="FFF8696B"/>
        <color rgb="FFFFEB84"/>
        <color rgb="FF63BE7B"/>
      </colorScale>
    </cfRule>
  </conditionalFormatting>
  <conditionalFormatting sqref="F189:F190">
    <cfRule type="colorScale" priority="16">
      <colorScale>
        <cfvo type="min"/>
        <cfvo type="percentile" val="50"/>
        <cfvo type="max"/>
        <color rgb="FFF8696B"/>
        <color rgb="FFFFEB84"/>
        <color rgb="FF63BE7B"/>
      </colorScale>
    </cfRule>
  </conditionalFormatting>
  <conditionalFormatting sqref="I187:I188">
    <cfRule type="cellIs" dxfId="2064" priority="8" operator="equal">
      <formula>0</formula>
    </cfRule>
  </conditionalFormatting>
  <conditionalFormatting sqref="I187:I188">
    <cfRule type="cellIs" dxfId="2063" priority="5" operator="equal">
      <formula>0</formula>
    </cfRule>
    <cfRule type="expression" dxfId="2062" priority="6">
      <formula>"""$F$9+$G$9+$H$9=0"""</formula>
    </cfRule>
    <cfRule type="expression" dxfId="2061" priority="7">
      <formula>"$F$9=0"""</formula>
    </cfRule>
  </conditionalFormatting>
  <conditionalFormatting sqref="E187:E188">
    <cfRule type="colorScale" priority="9">
      <colorScale>
        <cfvo type="min"/>
        <cfvo type="percentile" val="50"/>
        <cfvo type="max"/>
        <color rgb="FFF8696B"/>
        <color rgb="FFFFEB84"/>
        <color rgb="FF63BE7B"/>
      </colorScale>
    </cfRule>
  </conditionalFormatting>
  <conditionalFormatting sqref="F187:F188">
    <cfRule type="colorScale" priority="10">
      <colorScale>
        <cfvo type="min"/>
        <cfvo type="percentile" val="50"/>
        <cfvo type="max"/>
        <color rgb="FFF8696B"/>
        <color rgb="FFFFEB84"/>
        <color rgb="FF63BE7B"/>
      </colorScale>
    </cfRule>
  </conditionalFormatting>
  <conditionalFormatting sqref="I190">
    <cfRule type="cellIs" dxfId="2060" priority="4" operator="equal">
      <formula>0</formula>
    </cfRule>
  </conditionalFormatting>
  <conditionalFormatting sqref="I190">
    <cfRule type="cellIs" dxfId="2059" priority="1" operator="equal">
      <formula>0</formula>
    </cfRule>
    <cfRule type="expression" dxfId="2058" priority="2">
      <formula>"""$F$9+$G$9+$H$9=0"""</formula>
    </cfRule>
    <cfRule type="expression" dxfId="2057" priority="3">
      <formula>"$F$9=0"""</formula>
    </cfRule>
  </conditionalFormatting>
  <dataValidations count="2">
    <dataValidation type="list" allowBlank="1" showInputMessage="1" showErrorMessage="1" sqref="J40:J54 J418:J432 J19:J33 J61:J75 J82:J96 J103:J117 J124:J138 J145:J159 J166:J180 J208:J222 J229:J243 J250:J264 J271:J285 J292:J306 J313:J327 J334:J348 J355:J369 J376:J390 J397:J411 J187:J201" xr:uid="{00000000-0002-0000-0900-000000000000}">
      <formula1>"O, U"</formula1>
    </dataValidation>
    <dataValidation type="list" allowBlank="1" showInputMessage="1" showErrorMessage="1" sqref="Q19:R33 Q418:R432 Q36:R36 Q40:R54 Q57:R57 Q15:R15 Q78:R78 Q61:R75 Q99:R99 Q82:R96 Q120:R120 Q103:R117 Q141:R141 Q124:R138 Q162:R162 Q145:R159 Q183:R183 Q166:R180 Q204:R204 Q208:R222 Q225:R225 Q229:R243 Q246:R246 Q250:R264 Q267:R267 Q271:R285 Q288:R288 Q292:R306 Q309:R309 Q313:R327 Q330:R330 Q334:R348 Q351:R351 Q355:R369 Q372:R372 Q376:R390 Q393:R393 Q397:R411 Q414:R414 Q187:R201" xr:uid="{00000000-0002-0000-0900-000001000000}">
      <formula1>"Basso, Medio, Medio-Alto, Alto"</formula1>
    </dataValidation>
  </dataValidations>
  <pageMargins left="0.25" right="0.25" top="0.75" bottom="0.75" header="0.3" footer="0.3"/>
  <pageSetup scale="29" fitToHeight="0" orientation="landscape" r:id="rId1"/>
  <ignoredErrors>
    <ignoredError sqref="I13" evalError="1"/>
    <ignoredError sqref="H13" evalError="1" emptyCellReference="1"/>
  </ignoredErrors>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2000000}">
          <x14:formula1>
            <xm:f>'db tipo misura'!$A$3:$A$13</xm:f>
          </x14:formula1>
          <xm:sqref>K40:K54 K418:K432 K19:K33 K61:K75 K82:K96 K103:K117 K124:K138 K145:K159 K166:K180 K208:K222 K229:K243 K250:K264 K271:K285 K292:K306 K313:K327 K334:K348 K355:K369 K376:K390 K397:K411 K187:K201</xm:sqref>
        </x14:dataValidation>
        <x14:dataValidation type="list" allowBlank="1" showInputMessage="1" showErrorMessage="1" xr:uid="{00000000-0002-0000-0900-000003000000}">
          <x14:formula1>
            <xm:f>'db fattori abilitanti'!$A$3:$A$19</xm:f>
          </x14:formula1>
          <xm:sqref>F40:F54 F334:F348 F355:F369 F376:F390 F397:F411 F418:F432 F19:F33 F61:F75 F82:F96 F103:F117 F124:F138 F145:F159 F166:F180 F208:F222 F229:F243 F250:F264 F271:F285 F292:F306 F313:F327 F187:F201</xm:sqref>
        </x14:dataValidation>
        <x14:dataValidation type="list" allowBlank="1" showInputMessage="1" showErrorMessage="1" xr:uid="{00000000-0002-0000-0900-000004000000}">
          <x14:formula1>
            <xm:f>'db obiettivi'!$A$3:$A$18</xm:f>
          </x14:formula1>
          <xm:sqref>H40:H54 H334:H348 H355:H369 H376:H390 H397:H411 H418:H432 H19:H33 H61:H75 H82:H96 H103:H117 H124:H138 H145:H159 H166:H180 H208:H222 H229:H243 H250:H264 H271:H285 H292:H306 H313:H327 H187:H201</xm:sqref>
        </x14:dataValidation>
        <x14:dataValidation type="list" allowBlank="1" showInputMessage="1" showErrorMessage="1" xr:uid="{00000000-0002-0000-0900-000005000000}">
          <x14:formula1>
            <xm:f>'db rischi'!$H$10:$H$100</xm:f>
          </x14:formula1>
          <xm:sqref>E40:E54 E418:E432 E19:E33 E61:E75 E82:E96 E103:E117 E124:E138 E145:E159 E166:E180 E208:E222 E229:E243 E250:E264 E271:E285 E292:E306 E313:E327 E334:E348 E355:E369 E376:E390 E397:E411 E187:E201</xm:sqref>
        </x14:dataValidation>
        <x14:dataValidation type="list" allowBlank="1" showInputMessage="1" showErrorMessage="1" xr:uid="{00000000-0002-0000-0900-000006000000}">
          <x14:formula1>
            <xm:f>'db misure specifiche'!$H$4:$H$505</xm:f>
          </x14:formula1>
          <xm:sqref>I40:I54 I418:I432 I19:I33 I61:I75 I82:I96 I103:I117 I124:I138 I145:I159 I166:I180 I208:I222 I229:I243 I250:I264 I271:I285 I292:I306 I313:I327 I334:I348 I355:I369 I376:I390 I397:I411 I187:I201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2">
    <tabColor rgb="FF00B050"/>
    <pageSetUpPr fitToPage="1"/>
  </sheetPr>
  <dimension ref="A1:X433"/>
  <sheetViews>
    <sheetView topLeftCell="E31" zoomScale="85" zoomScaleNormal="85" workbookViewId="0">
      <selection activeCell="Q43" sqref="Q43:R44"/>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76.42578125" style="2" customWidth="1" outlineLevel="1" collapsed="1"/>
    <col min="23" max="23" width="6.140625" style="2" customWidth="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30"/>
      <c r="X3" s="30"/>
    </row>
    <row r="4" spans="1:24" ht="23.85" hidden="1" customHeight="1" outlineLevel="1" x14ac:dyDescent="0.2">
      <c r="A4" s="51"/>
      <c r="B4" s="51"/>
      <c r="C4" s="51"/>
      <c r="D4" s="51"/>
      <c r="E4" s="180">
        <f t="shared" ref="E4:E12" si="0">COUNTIF($J$19:$K$17740,H4)</f>
        <v>0</v>
      </c>
      <c r="F4" s="179">
        <f t="shared" ref="F4:F12" si="1">E4/$G$4</f>
        <v>0</v>
      </c>
      <c r="G4" s="232">
        <f>SUM(E4:E12)</f>
        <v>9</v>
      </c>
      <c r="H4" s="26" t="s">
        <v>32</v>
      </c>
      <c r="I4" s="85"/>
      <c r="J4" s="85"/>
      <c r="K4" s="30"/>
      <c r="L4" s="30"/>
      <c r="M4" s="30"/>
      <c r="N4" s="30"/>
      <c r="O4" s="30"/>
      <c r="P4" s="30"/>
      <c r="Q4" s="30"/>
      <c r="R4" s="30"/>
      <c r="S4" s="30"/>
      <c r="T4" s="30"/>
      <c r="U4" s="30"/>
      <c r="V4" s="30"/>
      <c r="W4" s="230"/>
      <c r="X4" s="30"/>
    </row>
    <row r="5" spans="1:24" ht="23.85" hidden="1" customHeight="1" outlineLevel="1" x14ac:dyDescent="0.2">
      <c r="A5" s="51"/>
      <c r="B5" s="51"/>
      <c r="C5" s="51"/>
      <c r="D5" s="51"/>
      <c r="E5" s="180">
        <f t="shared" si="0"/>
        <v>3</v>
      </c>
      <c r="F5" s="179">
        <f t="shared" si="1"/>
        <v>0.33333333333333331</v>
      </c>
      <c r="G5" s="232"/>
      <c r="H5" s="26" t="s">
        <v>33</v>
      </c>
      <c r="I5" s="85"/>
      <c r="J5" s="85"/>
      <c r="K5" s="30"/>
      <c r="L5" s="30"/>
      <c r="M5" s="30"/>
      <c r="N5" s="30"/>
      <c r="O5" s="30"/>
      <c r="P5" s="30"/>
      <c r="Q5" s="30"/>
      <c r="R5" s="30"/>
      <c r="S5" s="30"/>
      <c r="T5" s="30"/>
      <c r="U5" s="30"/>
      <c r="V5" s="30"/>
      <c r="W5" s="230"/>
      <c r="X5" s="30"/>
    </row>
    <row r="6" spans="1:24" ht="23.85" hidden="1" customHeight="1" outlineLevel="1" x14ac:dyDescent="0.2">
      <c r="A6" s="51"/>
      <c r="B6" s="51"/>
      <c r="C6" s="51"/>
      <c r="D6" s="51"/>
      <c r="E6" s="180">
        <f t="shared" si="0"/>
        <v>0</v>
      </c>
      <c r="F6" s="179">
        <f t="shared" si="1"/>
        <v>0</v>
      </c>
      <c r="G6" s="232"/>
      <c r="H6" s="26" t="s">
        <v>34</v>
      </c>
      <c r="I6" s="85"/>
      <c r="J6" s="85"/>
      <c r="K6" s="30"/>
      <c r="L6" s="30"/>
      <c r="M6" s="30"/>
      <c r="N6" s="30"/>
      <c r="O6" s="30"/>
      <c r="P6" s="30"/>
      <c r="Q6" s="30"/>
      <c r="R6" s="30"/>
      <c r="S6" s="30"/>
      <c r="T6" s="30"/>
      <c r="U6" s="30"/>
      <c r="V6" s="30"/>
      <c r="W6" s="230"/>
      <c r="X6" s="30"/>
    </row>
    <row r="7" spans="1:24" ht="23.85" hidden="1" customHeight="1" outlineLevel="1" x14ac:dyDescent="0.2">
      <c r="A7" s="51"/>
      <c r="B7" s="51"/>
      <c r="C7" s="51"/>
      <c r="D7" s="51"/>
      <c r="E7" s="180">
        <f t="shared" si="0"/>
        <v>0</v>
      </c>
      <c r="F7" s="179">
        <f t="shared" si="1"/>
        <v>0</v>
      </c>
      <c r="G7" s="232"/>
      <c r="H7" s="26" t="s">
        <v>35</v>
      </c>
      <c r="I7" s="85"/>
      <c r="J7" s="85"/>
      <c r="K7" s="30"/>
      <c r="L7" s="30"/>
      <c r="M7" s="30"/>
      <c r="N7" s="30"/>
      <c r="O7" s="30"/>
      <c r="P7" s="30"/>
      <c r="Q7" s="30"/>
      <c r="R7" s="30"/>
      <c r="S7" s="30"/>
      <c r="T7" s="30"/>
      <c r="U7" s="30"/>
      <c r="V7" s="30"/>
      <c r="W7" s="230"/>
      <c r="X7" s="30"/>
    </row>
    <row r="8" spans="1:24" ht="23.85" hidden="1" customHeight="1" outlineLevel="1" x14ac:dyDescent="0.2">
      <c r="A8" s="51"/>
      <c r="B8" s="51"/>
      <c r="C8" s="51"/>
      <c r="D8" s="51"/>
      <c r="E8" s="180">
        <f t="shared" si="0"/>
        <v>0</v>
      </c>
      <c r="F8" s="179">
        <f t="shared" si="1"/>
        <v>0</v>
      </c>
      <c r="G8" s="232"/>
      <c r="H8" s="26" t="s">
        <v>36</v>
      </c>
      <c r="I8" s="85"/>
      <c r="J8" s="85"/>
      <c r="K8" s="30"/>
      <c r="L8" s="30"/>
      <c r="M8" s="30"/>
      <c r="N8" s="30"/>
      <c r="O8" s="30"/>
      <c r="P8" s="30"/>
      <c r="Q8" s="30"/>
      <c r="R8" s="30"/>
      <c r="S8" s="30"/>
      <c r="T8" s="30"/>
      <c r="U8" s="30"/>
      <c r="V8" s="30"/>
      <c r="W8" s="230"/>
      <c r="X8" s="30"/>
    </row>
    <row r="9" spans="1:24" ht="23.85" hidden="1" customHeight="1" outlineLevel="1" x14ac:dyDescent="0.2">
      <c r="A9" s="51"/>
      <c r="B9" s="51"/>
      <c r="C9" s="51"/>
      <c r="D9" s="51"/>
      <c r="E9" s="180">
        <f t="shared" si="0"/>
        <v>4</v>
      </c>
      <c r="F9" s="179">
        <f t="shared" si="1"/>
        <v>0.44444444444444442</v>
      </c>
      <c r="G9" s="232"/>
      <c r="H9" s="26" t="s">
        <v>37</v>
      </c>
      <c r="I9" s="85"/>
      <c r="J9" s="85"/>
      <c r="K9" s="30"/>
      <c r="L9" s="30"/>
      <c r="M9" s="30"/>
      <c r="N9" s="30"/>
      <c r="O9" s="30"/>
      <c r="P9" s="30"/>
      <c r="Q9" s="30"/>
      <c r="R9" s="30"/>
      <c r="S9" s="30"/>
      <c r="T9" s="30"/>
      <c r="U9" s="30"/>
      <c r="V9" s="30"/>
      <c r="W9" s="230"/>
      <c r="X9" s="30"/>
    </row>
    <row r="10" spans="1:24" ht="23.85" hidden="1" customHeight="1" outlineLevel="1" x14ac:dyDescent="0.2">
      <c r="A10" s="51"/>
      <c r="B10" s="51"/>
      <c r="C10" s="51"/>
      <c r="D10" s="51"/>
      <c r="E10" s="180">
        <f t="shared" si="0"/>
        <v>0</v>
      </c>
      <c r="F10" s="179">
        <f t="shared" si="1"/>
        <v>0</v>
      </c>
      <c r="G10" s="232"/>
      <c r="H10" s="26" t="s">
        <v>38</v>
      </c>
      <c r="I10" s="85"/>
      <c r="J10" s="85"/>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E11" s="180">
        <f t="shared" si="0"/>
        <v>2</v>
      </c>
      <c r="F11" s="179">
        <f t="shared" si="1"/>
        <v>0.22222222222222221</v>
      </c>
      <c r="G11" s="232"/>
      <c r="H11" s="26" t="s">
        <v>31</v>
      </c>
      <c r="I11" s="85"/>
      <c r="J11" s="85"/>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E12" s="180">
        <f t="shared" si="0"/>
        <v>0</v>
      </c>
      <c r="F12" s="179">
        <f t="shared" si="1"/>
        <v>0</v>
      </c>
      <c r="G12" s="232"/>
      <c r="H12" s="26" t="s">
        <v>641</v>
      </c>
      <c r="I12" s="85"/>
      <c r="J12" s="85"/>
      <c r="K12" s="30"/>
      <c r="L12" s="30"/>
      <c r="M12" s="30"/>
      <c r="N12" s="30"/>
      <c r="O12" s="30"/>
      <c r="P12" s="30"/>
      <c r="Q12" s="30"/>
      <c r="R12" s="30"/>
      <c r="S12" s="30"/>
      <c r="T12" s="30"/>
      <c r="U12" s="30"/>
      <c r="V12" s="30"/>
      <c r="W12" s="230"/>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46.5" customHeight="1" x14ac:dyDescent="0.2">
      <c r="A14" s="170"/>
      <c r="B14" s="170"/>
      <c r="C14" s="174" t="s">
        <v>674</v>
      </c>
      <c r="D14" s="174"/>
      <c r="E14" s="175" t="s">
        <v>1282</v>
      </c>
      <c r="F14" s="168"/>
      <c r="G14" s="168"/>
      <c r="H14" s="168"/>
      <c r="I14" s="220" t="str">
        <f>Aree!F24</f>
        <v>F) Risoluzione delle controversie</v>
      </c>
      <c r="J14" s="220"/>
      <c r="K14" s="220"/>
      <c r="L14" s="220"/>
      <c r="M14" s="168"/>
      <c r="N14" s="84" t="s">
        <v>6</v>
      </c>
      <c r="O14" s="84" t="s">
        <v>675</v>
      </c>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t="s">
        <v>439</v>
      </c>
      <c r="G15" s="226"/>
      <c r="H15" s="226"/>
      <c r="I15" s="50" t="s">
        <v>11</v>
      </c>
      <c r="J15" s="227" t="s">
        <v>1468</v>
      </c>
      <c r="K15" s="227"/>
      <c r="L15" s="39"/>
      <c r="M15" s="162" t="s">
        <v>676</v>
      </c>
      <c r="N15" s="163" t="str">
        <f>V15</f>
        <v>Medio</v>
      </c>
      <c r="O15" s="39"/>
      <c r="P15" s="168"/>
      <c r="Q15" s="184" t="s">
        <v>13</v>
      </c>
      <c r="R15" s="184" t="s">
        <v>13</v>
      </c>
      <c r="S15" s="185">
        <f>IF(Q15="Basso",1.8,IF(Q15="Medio",2.5,IF(Q15="Medio-Alto",3.8,IF(Q15="Alto",5,"0"))))</f>
        <v>2.5</v>
      </c>
      <c r="T15" s="185">
        <f>IF(R15="Basso",1.8,IF(R15="Medio",2.5,IF(R15="Medio-Alto",3.8,IF(R15="Alto",5,"0"))))</f>
        <v>2.5</v>
      </c>
      <c r="U15" s="185">
        <f>IF(MAX(U19:U33)&gt;(T15*S15),MAX(U19:U33),T15*S15)</f>
        <v>6.25</v>
      </c>
      <c r="V15" s="186" t="str">
        <f>IF(U15=0,"--",IF(U15&lt;='db fasce di rischio'!$B$4,'db fasce di rischio'!$A$2,IF(U15&lt;='db fasce di rischio'!$D$4,'db fasce di rischio'!$C$2,IF(U15&lt;='db fasce di rischio'!$F$4,'db fasce di rischio'!$E$2,IF(U15&lt;='db fasce di rischio'!$H$4,'db fasce di rischio'!$G$2,"")))))</f>
        <v>Medio</v>
      </c>
      <c r="W15" s="30"/>
      <c r="X15" s="30"/>
    </row>
    <row r="16" spans="1:24" ht="59.45" customHeight="1" x14ac:dyDescent="0.2">
      <c r="A16" s="168"/>
      <c r="B16" s="168"/>
      <c r="C16" s="224"/>
      <c r="D16" s="225"/>
      <c r="E16" s="225"/>
      <c r="F16" s="172"/>
      <c r="G16" s="172"/>
      <c r="H16" s="172"/>
      <c r="I16" s="172"/>
      <c r="J16" s="172"/>
      <c r="K16" s="172"/>
      <c r="L16" s="173"/>
      <c r="M16" s="229" t="s">
        <v>1482</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0.99999999999999989</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38.25" outlineLevel="1" x14ac:dyDescent="0.2">
      <c r="A19" s="169"/>
      <c r="B19" s="169"/>
      <c r="C19" s="26" t="s">
        <v>30</v>
      </c>
      <c r="D19" s="26" t="s">
        <v>30</v>
      </c>
      <c r="E19" s="26" t="s">
        <v>1322</v>
      </c>
      <c r="F19" s="26" t="s">
        <v>667</v>
      </c>
      <c r="G19" s="161" t="str">
        <f>V19</f>
        <v>Medio</v>
      </c>
      <c r="H19" s="27" t="s">
        <v>902</v>
      </c>
      <c r="I19" s="33" t="s">
        <v>303</v>
      </c>
      <c r="J19" s="87" t="s">
        <v>1386</v>
      </c>
      <c r="K19" s="33" t="s">
        <v>37</v>
      </c>
      <c r="L19" s="26" t="s">
        <v>1384</v>
      </c>
      <c r="M19" s="206">
        <v>1</v>
      </c>
      <c r="N19" s="26" t="s">
        <v>1385</v>
      </c>
      <c r="O19" s="26" t="s">
        <v>1383</v>
      </c>
      <c r="P19" s="169"/>
      <c r="Q19" s="184" t="s">
        <v>13</v>
      </c>
      <c r="R19" s="184" t="s">
        <v>13</v>
      </c>
      <c r="S19" s="185">
        <f>IF(Q19="Basso",1.8,IF(Q19="Medio",2.5,IF(Q19="Medio-Alto",3.8,IF(Q19="Alto",5,"0"))))</f>
        <v>2.5</v>
      </c>
      <c r="T19" s="185">
        <f>IF(R19="Basso",1.8,IF(R19="Medio",2.5,IF(R19="Medio-Alto",3.8,IF(R19="Alto",5,"0"))))</f>
        <v>2.5</v>
      </c>
      <c r="U19" s="185">
        <f>(T19*S19)</f>
        <v>6.25</v>
      </c>
      <c r="V19" s="186" t="str">
        <f>IF(U19=0,"--",IF(U19&lt;='db fasce di rischio'!$B$4,'db fasce di rischio'!$A$2,IF(U19&lt;='db fasce di rischio'!$D$4,'db fasce di rischio'!$C$2,IF(U19&lt;='db fasce di rischio'!$F$4,'db fasce di rischio'!$E$2,IF(U19&lt;='db fasce di rischio'!$H$4,'db fasce di rischio'!$G$2,"")))))</f>
        <v>Medio</v>
      </c>
      <c r="W19" s="30"/>
      <c r="X19" s="30"/>
    </row>
    <row r="20" spans="1:24" ht="63.75" outlineLevel="1" x14ac:dyDescent="0.2">
      <c r="A20" s="169"/>
      <c r="B20" s="169"/>
      <c r="C20" s="26" t="s">
        <v>30</v>
      </c>
      <c r="D20" s="26" t="s">
        <v>30</v>
      </c>
      <c r="E20" s="26" t="s">
        <v>1326</v>
      </c>
      <c r="F20" s="26" t="s">
        <v>663</v>
      </c>
      <c r="G20" s="161" t="str">
        <f t="shared" ref="G20:G33" si="2">V20</f>
        <v>Basso</v>
      </c>
      <c r="H20" s="27" t="s">
        <v>1294</v>
      </c>
      <c r="I20" s="33" t="s">
        <v>293</v>
      </c>
      <c r="J20" s="87" t="s">
        <v>1386</v>
      </c>
      <c r="K20" s="33" t="s">
        <v>31</v>
      </c>
      <c r="L20" s="26" t="s">
        <v>1384</v>
      </c>
      <c r="M20" s="206">
        <v>1</v>
      </c>
      <c r="N20" s="26" t="s">
        <v>1385</v>
      </c>
      <c r="O20" s="26" t="s">
        <v>1383</v>
      </c>
      <c r="P20" s="169"/>
      <c r="Q20" s="184" t="s">
        <v>12</v>
      </c>
      <c r="R20" s="184" t="s">
        <v>12</v>
      </c>
      <c r="S20" s="185">
        <f t="shared" ref="S20:T33" si="3">IF(Q20="Basso",1.8,IF(Q20="Medio",2.5,IF(Q20="Medio-Alto",3.8,IF(Q20="Alto",5,"0"))))</f>
        <v>1.8</v>
      </c>
      <c r="T20" s="185">
        <f t="shared" si="3"/>
        <v>1.8</v>
      </c>
      <c r="U20" s="185">
        <f>(T20*S20)</f>
        <v>3.24</v>
      </c>
      <c r="V20" s="186" t="str">
        <f>IF(U20=0,"--",IF(U20&lt;='db fasce di rischio'!$B$4,'db fasce di rischio'!$A$2,IF(U20&lt;='db fasce di rischio'!$D$4,'db fasce di rischio'!$C$2,IF(U20&lt;='db fasce di rischio'!$F$4,'db fasce di rischio'!$E$2,IF(U20&lt;='db fasce di rischio'!$H$4,'db fasce di rischio'!$G$2,"")))))</f>
        <v>Basso</v>
      </c>
      <c r="W20" s="30"/>
      <c r="X20" s="30"/>
    </row>
    <row r="21" spans="1:24" ht="38.25" outlineLevel="1" x14ac:dyDescent="0.2">
      <c r="A21" s="169"/>
      <c r="B21" s="169"/>
      <c r="C21" s="26" t="s">
        <v>30</v>
      </c>
      <c r="D21" s="26" t="s">
        <v>30</v>
      </c>
      <c r="E21" s="26" t="s">
        <v>1323</v>
      </c>
      <c r="F21" s="26" t="s">
        <v>667</v>
      </c>
      <c r="G21" s="161" t="str">
        <f t="shared" si="2"/>
        <v>Basso</v>
      </c>
      <c r="H21" s="27" t="s">
        <v>902</v>
      </c>
      <c r="I21" s="33" t="s">
        <v>836</v>
      </c>
      <c r="J21" s="87" t="s">
        <v>1442</v>
      </c>
      <c r="K21" s="33" t="s">
        <v>37</v>
      </c>
      <c r="L21" s="26" t="s">
        <v>1384</v>
      </c>
      <c r="M21" s="206">
        <v>1</v>
      </c>
      <c r="N21" s="26" t="s">
        <v>1385</v>
      </c>
      <c r="O21" s="26" t="s">
        <v>1383</v>
      </c>
      <c r="P21" s="169"/>
      <c r="Q21" s="184" t="s">
        <v>12</v>
      </c>
      <c r="R21" s="184" t="s">
        <v>12</v>
      </c>
      <c r="S21" s="185">
        <f t="shared" si="3"/>
        <v>1.8</v>
      </c>
      <c r="T21" s="185">
        <f t="shared" si="3"/>
        <v>1.8</v>
      </c>
      <c r="U21" s="185">
        <f t="shared" ref="U21:U33" si="4">(T21*S21)</f>
        <v>3.24</v>
      </c>
      <c r="V21" s="186" t="str">
        <f>IF(U21=0,"--",IF(U21&lt;='db fasce di rischio'!$B$4,'db fasce di rischio'!$A$2,IF(U21&lt;='db fasce di rischio'!$D$4,'db fasce di rischio'!$C$2,IF(U21&lt;='db fasce di rischio'!$F$4,'db fasce di rischio'!$E$2,IF(U21&lt;='db fasce di rischio'!$H$4,'db fasce di rischio'!$G$2,"")))))</f>
        <v>Basso</v>
      </c>
      <c r="W21" s="30"/>
      <c r="X21" s="30"/>
    </row>
    <row r="22" spans="1:24" ht="63.75" outlineLevel="1" x14ac:dyDescent="0.2">
      <c r="A22" s="169"/>
      <c r="B22" s="169"/>
      <c r="C22" s="26" t="s">
        <v>30</v>
      </c>
      <c r="D22" s="26" t="s">
        <v>30</v>
      </c>
      <c r="E22" s="26" t="s">
        <v>1330</v>
      </c>
      <c r="F22" s="26" t="s">
        <v>670</v>
      </c>
      <c r="G22" s="161" t="str">
        <f t="shared" si="2"/>
        <v>Basso</v>
      </c>
      <c r="H22" s="27" t="s">
        <v>902</v>
      </c>
      <c r="I22" s="33" t="s">
        <v>293</v>
      </c>
      <c r="J22" s="87" t="s">
        <v>1442</v>
      </c>
      <c r="K22" s="33" t="s">
        <v>33</v>
      </c>
      <c r="L22" s="26" t="s">
        <v>1384</v>
      </c>
      <c r="M22" s="206">
        <v>1</v>
      </c>
      <c r="N22" s="26" t="s">
        <v>1385</v>
      </c>
      <c r="O22" s="26" t="s">
        <v>1383</v>
      </c>
      <c r="P22" s="169"/>
      <c r="Q22" s="184" t="s">
        <v>12</v>
      </c>
      <c r="R22" s="184" t="s">
        <v>12</v>
      </c>
      <c r="S22" s="185">
        <f t="shared" si="3"/>
        <v>1.8</v>
      </c>
      <c r="T22" s="185">
        <f t="shared" si="3"/>
        <v>1.8</v>
      </c>
      <c r="U22" s="185">
        <f t="shared" si="4"/>
        <v>3.24</v>
      </c>
      <c r="V22" s="186" t="str">
        <f>IF(U22=0,"--",IF(U22&lt;='db fasce di rischio'!$B$4,'db fasce di rischio'!$A$2,IF(U22&lt;='db fasce di rischio'!$D$4,'db fasce di rischio'!$C$2,IF(U22&lt;='db fasce di rischio'!$F$4,'db fasce di rischio'!$E$2,IF(U22&lt;='db fasce di rischio'!$H$4,'db fasce di rischio'!$G$2,"")))))</f>
        <v>Basso</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t="s">
        <v>1467</v>
      </c>
      <c r="G36" s="226"/>
      <c r="H36" s="226"/>
      <c r="I36" s="50" t="s">
        <v>11</v>
      </c>
      <c r="J36" s="227" t="s">
        <v>1458</v>
      </c>
      <c r="K36" s="227"/>
      <c r="L36" s="39"/>
      <c r="M36" s="162" t="s">
        <v>676</v>
      </c>
      <c r="N36" s="163" t="str">
        <f>V36</f>
        <v>Basso</v>
      </c>
      <c r="O36" s="39"/>
      <c r="P36" s="168"/>
      <c r="Q36" s="184" t="s">
        <v>12</v>
      </c>
      <c r="R36" s="184" t="s">
        <v>12</v>
      </c>
      <c r="S36" s="185">
        <f>IF(Q36="Basso",1.8,IF(Q36="Medio",2.5,IF(Q36="Medio-Alto",3.8,IF(Q36="Alto",5,"0"))))</f>
        <v>1.8</v>
      </c>
      <c r="T36" s="185">
        <f>IF(R36="Basso",1.8,IF(R36="Medio",2.5,IF(R36="Medio-Alto",3.8,IF(R36="Alto",5,"0"))))</f>
        <v>1.8</v>
      </c>
      <c r="U36" s="185">
        <f>IF(MAX(U40:U54)&gt;(T36*S36),MAX(U40:U54),T36*S36)</f>
        <v>3.24</v>
      </c>
      <c r="V36" s="186" t="str">
        <f>IF(U36=0,"--",IF(U36&lt;='db fasce di rischio'!$B$4,'db fasce di rischio'!$A$2,IF(U36&lt;='db fasce di rischio'!$D$4,'db fasce di rischio'!$C$2,IF(U36&lt;='db fasce di rischio'!$F$4,'db fasce di rischio'!$E$2,IF(U36&lt;='db fasce di rischio'!$H$4,'db fasce di rischio'!$G$2,"")))))</f>
        <v>Basso</v>
      </c>
      <c r="W36" s="30"/>
      <c r="X36" s="30"/>
    </row>
    <row r="37" spans="1:24" ht="59.45" customHeight="1" x14ac:dyDescent="0.2">
      <c r="A37" s="168"/>
      <c r="B37" s="168"/>
      <c r="C37" s="224"/>
      <c r="D37" s="225"/>
      <c r="E37" s="225"/>
      <c r="F37" s="172"/>
      <c r="G37" s="172"/>
      <c r="H37" s="172"/>
      <c r="I37" s="172"/>
      <c r="J37" s="172"/>
      <c r="K37" s="172"/>
      <c r="L37" s="173"/>
      <c r="M37" s="229" t="s">
        <v>1481</v>
      </c>
      <c r="N37" s="228"/>
      <c r="O37" s="228"/>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5.5" outlineLevel="1" x14ac:dyDescent="0.2">
      <c r="A40" s="169"/>
      <c r="B40" s="169"/>
      <c r="C40" s="26" t="s">
        <v>30</v>
      </c>
      <c r="D40" s="26" t="s">
        <v>30</v>
      </c>
      <c r="E40" s="26" t="s">
        <v>1315</v>
      </c>
      <c r="F40" s="26" t="s">
        <v>1441</v>
      </c>
      <c r="G40" s="161" t="str">
        <f>V40</f>
        <v>Basso</v>
      </c>
      <c r="H40" s="27" t="s">
        <v>903</v>
      </c>
      <c r="I40" s="33" t="s">
        <v>287</v>
      </c>
      <c r="J40" s="87" t="s">
        <v>1386</v>
      </c>
      <c r="K40" s="33" t="s">
        <v>33</v>
      </c>
      <c r="L40" s="26" t="s">
        <v>1384</v>
      </c>
      <c r="M40" s="206">
        <v>1</v>
      </c>
      <c r="N40" s="26" t="s">
        <v>1385</v>
      </c>
      <c r="O40" s="26" t="s">
        <v>1383</v>
      </c>
      <c r="P40" s="169"/>
      <c r="Q40" s="184" t="s">
        <v>12</v>
      </c>
      <c r="R40" s="184" t="s">
        <v>12</v>
      </c>
      <c r="S40" s="185">
        <f>IF(Q40="Basso",1.8,IF(Q40="Medio",2.5,IF(Q40="Medio-Alto",3.8,IF(Q40="Alto",5,"0"))))</f>
        <v>1.8</v>
      </c>
      <c r="T40" s="185">
        <f>IF(R40="Basso",1.8,IF(R40="Medio",2.5,IF(R40="Medio-Alto",3.8,IF(R40="Alto",5,"0"))))</f>
        <v>1.8</v>
      </c>
      <c r="U40" s="185">
        <f>(T40*S40)</f>
        <v>3.24</v>
      </c>
      <c r="V40" s="186" t="str">
        <f>IF(U40=0,"--",IF(U40&lt;='db fasce di rischio'!$B$4,'db fasce di rischio'!$A$2,IF(U40&lt;='db fasce di rischio'!$D$4,'db fasce di rischio'!$C$2,IF(U40&lt;='db fasce di rischio'!$F$4,'db fasce di rischio'!$E$2,IF(U40&lt;='db fasce di rischio'!$H$4,'db fasce di rischio'!$G$2,"")))))</f>
        <v>Basso</v>
      </c>
      <c r="W40" s="30"/>
      <c r="X40" s="30"/>
    </row>
    <row r="41" spans="1:24" ht="63.75" outlineLevel="1" x14ac:dyDescent="0.2">
      <c r="A41" s="169"/>
      <c r="B41" s="169"/>
      <c r="C41" s="26" t="s">
        <v>30</v>
      </c>
      <c r="D41" s="26" t="s">
        <v>30</v>
      </c>
      <c r="E41" s="26" t="s">
        <v>1326</v>
      </c>
      <c r="F41" s="26" t="s">
        <v>1478</v>
      </c>
      <c r="G41" s="161" t="str">
        <f t="shared" ref="G41:G54" si="5">V41</f>
        <v>Basso</v>
      </c>
      <c r="H41" s="27" t="s">
        <v>902</v>
      </c>
      <c r="I41" s="33" t="s">
        <v>293</v>
      </c>
      <c r="J41" s="87" t="s">
        <v>1386</v>
      </c>
      <c r="K41" s="33" t="s">
        <v>31</v>
      </c>
      <c r="L41" s="26" t="s">
        <v>1384</v>
      </c>
      <c r="M41" s="206">
        <v>1</v>
      </c>
      <c r="N41" s="26" t="s">
        <v>1385</v>
      </c>
      <c r="O41" s="26" t="s">
        <v>1383</v>
      </c>
      <c r="P41" s="169"/>
      <c r="Q41" s="184" t="s">
        <v>12</v>
      </c>
      <c r="R41" s="184" t="s">
        <v>12</v>
      </c>
      <c r="S41" s="185">
        <f t="shared" ref="S41:T54" si="6">IF(Q41="Basso",1.8,IF(Q41="Medio",2.5,IF(Q41="Medio-Alto",3.8,IF(Q41="Alto",5,"0"))))</f>
        <v>1.8</v>
      </c>
      <c r="T41" s="185">
        <f t="shared" si="6"/>
        <v>1.8</v>
      </c>
      <c r="U41" s="185">
        <f>(T41*S41)</f>
        <v>3.24</v>
      </c>
      <c r="V41" s="186" t="str">
        <f>IF(U41=0,"--",IF(U41&lt;='db fasce di rischio'!$B$4,'db fasce di rischio'!$A$2,IF(U41&lt;='db fasce di rischio'!$D$4,'db fasce di rischio'!$C$2,IF(U41&lt;='db fasce di rischio'!$F$4,'db fasce di rischio'!$E$2,IF(U41&lt;='db fasce di rischio'!$H$4,'db fasce di rischio'!$G$2,"")))))</f>
        <v>Basso</v>
      </c>
      <c r="W41" s="30"/>
      <c r="X41" s="30"/>
    </row>
    <row r="42" spans="1:24" ht="38.25" outlineLevel="1" x14ac:dyDescent="0.2">
      <c r="A42" s="169"/>
      <c r="B42" s="169"/>
      <c r="C42" s="26" t="s">
        <v>30</v>
      </c>
      <c r="D42" s="26" t="s">
        <v>30</v>
      </c>
      <c r="E42" s="26" t="s">
        <v>1328</v>
      </c>
      <c r="F42" s="26" t="s">
        <v>671</v>
      </c>
      <c r="G42" s="161" t="str">
        <f t="shared" si="5"/>
        <v>Basso</v>
      </c>
      <c r="H42" s="27" t="s">
        <v>903</v>
      </c>
      <c r="I42" s="33" t="s">
        <v>303</v>
      </c>
      <c r="J42" s="87" t="s">
        <v>1386</v>
      </c>
      <c r="K42" s="33" t="s">
        <v>37</v>
      </c>
      <c r="L42" s="26" t="s">
        <v>1384</v>
      </c>
      <c r="M42" s="206">
        <v>1</v>
      </c>
      <c r="N42" s="26" t="s">
        <v>1385</v>
      </c>
      <c r="O42" s="26" t="s">
        <v>1383</v>
      </c>
      <c r="P42" s="169"/>
      <c r="Q42" s="184" t="s">
        <v>12</v>
      </c>
      <c r="R42" s="184" t="s">
        <v>12</v>
      </c>
      <c r="S42" s="185">
        <f t="shared" si="6"/>
        <v>1.8</v>
      </c>
      <c r="T42" s="185">
        <f t="shared" si="6"/>
        <v>1.8</v>
      </c>
      <c r="U42" s="185">
        <f t="shared" ref="U42:U54" si="7">(T42*S42)</f>
        <v>3.24</v>
      </c>
      <c r="V42" s="186" t="str">
        <f>IF(U42=0,"--",IF(U42&lt;='db fasce di rischio'!$B$4,'db fasce di rischio'!$A$2,IF(U42&lt;='db fasce di rischio'!$D$4,'db fasce di rischio'!$C$2,IF(U42&lt;='db fasce di rischio'!$F$4,'db fasce di rischio'!$E$2,IF(U42&lt;='db fasce di rischio'!$H$4,'db fasce di rischio'!$G$2,"")))))</f>
        <v>Basso</v>
      </c>
      <c r="W42" s="30"/>
      <c r="X42" s="30"/>
    </row>
    <row r="43" spans="1:24" ht="38.25" outlineLevel="1" x14ac:dyDescent="0.2">
      <c r="A43" s="169"/>
      <c r="B43" s="169"/>
      <c r="C43" s="26" t="s">
        <v>30</v>
      </c>
      <c r="D43" s="26" t="s">
        <v>30</v>
      </c>
      <c r="E43" s="26" t="s">
        <v>1323</v>
      </c>
      <c r="F43" s="26" t="s">
        <v>667</v>
      </c>
      <c r="G43" s="161" t="str">
        <f t="shared" si="5"/>
        <v>Basso</v>
      </c>
      <c r="H43" s="27" t="s">
        <v>902</v>
      </c>
      <c r="I43" s="33" t="s">
        <v>836</v>
      </c>
      <c r="J43" s="87" t="s">
        <v>1442</v>
      </c>
      <c r="K43" s="33" t="s">
        <v>37</v>
      </c>
      <c r="L43" s="26" t="s">
        <v>1384</v>
      </c>
      <c r="M43" s="206">
        <v>1</v>
      </c>
      <c r="N43" s="26" t="s">
        <v>1385</v>
      </c>
      <c r="O43" s="26" t="s">
        <v>1383</v>
      </c>
      <c r="P43" s="169"/>
      <c r="Q43" s="184" t="s">
        <v>12</v>
      </c>
      <c r="R43" s="184" t="s">
        <v>12</v>
      </c>
      <c r="S43" s="185">
        <f t="shared" si="6"/>
        <v>1.8</v>
      </c>
      <c r="T43" s="185">
        <f t="shared" si="6"/>
        <v>1.8</v>
      </c>
      <c r="U43" s="185">
        <f t="shared" si="7"/>
        <v>3.24</v>
      </c>
      <c r="V43" s="186" t="str">
        <f>IF(U43=0,"--",IF(U43&lt;='db fasce di rischio'!$B$4,'db fasce di rischio'!$A$2,IF(U43&lt;='db fasce di rischio'!$D$4,'db fasce di rischio'!$C$2,IF(U43&lt;='db fasce di rischio'!$F$4,'db fasce di rischio'!$E$2,IF(U43&lt;='db fasce di rischio'!$H$4,'db fasce di rischio'!$G$2,"")))))</f>
        <v>Basso</v>
      </c>
      <c r="W43" s="30"/>
      <c r="X43" s="30"/>
    </row>
    <row r="44" spans="1:24" ht="63.75" outlineLevel="1" x14ac:dyDescent="0.2">
      <c r="A44" s="169"/>
      <c r="B44" s="169"/>
      <c r="C44" s="26" t="s">
        <v>30</v>
      </c>
      <c r="D44" s="26" t="s">
        <v>30</v>
      </c>
      <c r="E44" s="26" t="s">
        <v>1330</v>
      </c>
      <c r="F44" s="26" t="s">
        <v>670</v>
      </c>
      <c r="G44" s="161" t="str">
        <f t="shared" si="5"/>
        <v>Basso</v>
      </c>
      <c r="H44" s="27" t="s">
        <v>902</v>
      </c>
      <c r="I44" s="33" t="s">
        <v>293</v>
      </c>
      <c r="J44" s="87" t="s">
        <v>1442</v>
      </c>
      <c r="K44" s="33" t="s">
        <v>33</v>
      </c>
      <c r="L44" s="26" t="s">
        <v>1384</v>
      </c>
      <c r="M44" s="206">
        <v>1</v>
      </c>
      <c r="N44" s="26" t="s">
        <v>1385</v>
      </c>
      <c r="O44" s="26" t="s">
        <v>1383</v>
      </c>
      <c r="P44" s="169"/>
      <c r="Q44" s="184" t="s">
        <v>12</v>
      </c>
      <c r="R44" s="184" t="s">
        <v>12</v>
      </c>
      <c r="S44" s="185">
        <f t="shared" si="6"/>
        <v>1.8</v>
      </c>
      <c r="T44" s="185">
        <f t="shared" si="6"/>
        <v>1.8</v>
      </c>
      <c r="U44" s="185">
        <f t="shared" si="7"/>
        <v>3.24</v>
      </c>
      <c r="V44" s="186" t="str">
        <f>IF(U44=0,"--",IF(U44&lt;='db fasce di rischio'!$B$4,'db fasce di rischio'!$A$2,IF(U44&lt;='db fasce di rischio'!$D$4,'db fasce di rischio'!$C$2,IF(U44&lt;='db fasce di rischio'!$F$4,'db fasce di rischio'!$E$2,IF(U44&lt;='db fasce di rischio'!$H$4,'db fasce di rischio'!$G$2,"")))))</f>
        <v>Basso</v>
      </c>
      <c r="W44" s="30"/>
      <c r="X44" s="30"/>
    </row>
    <row r="45" spans="1:24" ht="2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c r="G57" s="226"/>
      <c r="H57" s="226"/>
      <c r="I57" s="50" t="s">
        <v>11</v>
      </c>
      <c r="J57" s="227" t="s">
        <v>3</v>
      </c>
      <c r="K57" s="227"/>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4"/>
      <c r="D58" s="225"/>
      <c r="E58" s="225"/>
      <c r="F58" s="172"/>
      <c r="G58" s="172"/>
      <c r="H58" s="172"/>
      <c r="I58" s="172"/>
      <c r="J58" s="172"/>
      <c r="K58" s="172"/>
      <c r="L58" s="173"/>
      <c r="M58" s="228" t="s">
        <v>1305</v>
      </c>
      <c r="N58" s="228"/>
      <c r="O58" s="228"/>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c r="G78" s="226"/>
      <c r="H78" s="226"/>
      <c r="I78" s="50" t="s">
        <v>11</v>
      </c>
      <c r="J78" s="227" t="s">
        <v>3</v>
      </c>
      <c r="K78" s="227"/>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4"/>
      <c r="D79" s="225"/>
      <c r="E79" s="225"/>
      <c r="F79" s="172"/>
      <c r="G79" s="172"/>
      <c r="H79" s="172"/>
      <c r="I79" s="172"/>
      <c r="J79" s="172"/>
      <c r="K79" s="172"/>
      <c r="L79" s="173"/>
      <c r="M79" s="228" t="s">
        <v>1305</v>
      </c>
      <c r="N79" s="228"/>
      <c r="O79" s="228"/>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c r="G99" s="226"/>
      <c r="H99" s="226"/>
      <c r="I99" s="50" t="s">
        <v>11</v>
      </c>
      <c r="J99" s="227" t="s">
        <v>3</v>
      </c>
      <c r="K99" s="227"/>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4"/>
      <c r="D100" s="225"/>
      <c r="E100" s="225"/>
      <c r="F100" s="172"/>
      <c r="G100" s="172"/>
      <c r="H100" s="172"/>
      <c r="I100" s="172"/>
      <c r="J100" s="172"/>
      <c r="K100" s="172"/>
      <c r="L100" s="173"/>
      <c r="M100" s="228" t="s">
        <v>1305</v>
      </c>
      <c r="N100" s="228"/>
      <c r="O100" s="228"/>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c r="G120" s="226"/>
      <c r="H120" s="226"/>
      <c r="I120" s="50" t="s">
        <v>11</v>
      </c>
      <c r="J120" s="227" t="s">
        <v>3</v>
      </c>
      <c r="K120" s="227"/>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4"/>
      <c r="D121" s="225"/>
      <c r="E121" s="225"/>
      <c r="F121" s="172"/>
      <c r="G121" s="172"/>
      <c r="H121" s="172"/>
      <c r="I121" s="172"/>
      <c r="J121" s="172"/>
      <c r="K121" s="172"/>
      <c r="L121" s="173"/>
      <c r="M121" s="228" t="s">
        <v>1305</v>
      </c>
      <c r="N121" s="228"/>
      <c r="O121" s="228"/>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c r="G141" s="226"/>
      <c r="H141" s="226"/>
      <c r="I141" s="50" t="s">
        <v>11</v>
      </c>
      <c r="J141" s="227" t="s">
        <v>3</v>
      </c>
      <c r="K141" s="227"/>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4"/>
      <c r="D142" s="225"/>
      <c r="E142" s="225"/>
      <c r="F142" s="172"/>
      <c r="G142" s="172"/>
      <c r="H142" s="172"/>
      <c r="I142" s="172"/>
      <c r="J142" s="172"/>
      <c r="K142" s="172"/>
      <c r="L142" s="173"/>
      <c r="M142" s="228" t="s">
        <v>1305</v>
      </c>
      <c r="N142" s="228"/>
      <c r="O142" s="228"/>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c r="G162" s="226"/>
      <c r="H162" s="226"/>
      <c r="I162" s="50" t="s">
        <v>11</v>
      </c>
      <c r="J162" s="227" t="s">
        <v>3</v>
      </c>
      <c r="K162" s="227"/>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4"/>
      <c r="D163" s="225"/>
      <c r="E163" s="225"/>
      <c r="F163" s="172"/>
      <c r="G163" s="172"/>
      <c r="H163" s="172"/>
      <c r="I163" s="172"/>
      <c r="J163" s="172"/>
      <c r="K163" s="172"/>
      <c r="L163" s="173"/>
      <c r="M163" s="228" t="s">
        <v>1305</v>
      </c>
      <c r="N163" s="228"/>
      <c r="O163" s="228"/>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c r="G183" s="226"/>
      <c r="H183" s="226"/>
      <c r="I183" s="50" t="s">
        <v>11</v>
      </c>
      <c r="J183" s="227" t="s">
        <v>3</v>
      </c>
      <c r="K183" s="227"/>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4"/>
      <c r="D184" s="225"/>
      <c r="E184" s="225"/>
      <c r="F184" s="172"/>
      <c r="G184" s="172"/>
      <c r="H184" s="172"/>
      <c r="I184" s="172"/>
      <c r="J184" s="172"/>
      <c r="K184" s="172"/>
      <c r="L184" s="173"/>
      <c r="M184" s="228" t="s">
        <v>1305</v>
      </c>
      <c r="N184" s="228"/>
      <c r="O184" s="228"/>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c r="G204" s="226"/>
      <c r="H204" s="226"/>
      <c r="I204" s="50" t="s">
        <v>11</v>
      </c>
      <c r="J204" s="227" t="s">
        <v>3</v>
      </c>
      <c r="K204" s="227"/>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4"/>
      <c r="D205" s="225"/>
      <c r="E205" s="225"/>
      <c r="F205" s="172"/>
      <c r="G205" s="172"/>
      <c r="H205" s="172"/>
      <c r="I205" s="172"/>
      <c r="J205" s="172"/>
      <c r="K205" s="172"/>
      <c r="L205" s="173"/>
      <c r="M205" s="228" t="s">
        <v>1305</v>
      </c>
      <c r="N205" s="228"/>
      <c r="O205" s="228"/>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c r="G225" s="226"/>
      <c r="H225" s="226"/>
      <c r="I225" s="50" t="s">
        <v>11</v>
      </c>
      <c r="J225" s="227" t="s">
        <v>3</v>
      </c>
      <c r="K225" s="227"/>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4"/>
      <c r="D226" s="225"/>
      <c r="E226" s="225"/>
      <c r="F226" s="172"/>
      <c r="G226" s="172"/>
      <c r="H226" s="172"/>
      <c r="I226" s="172"/>
      <c r="J226" s="172"/>
      <c r="K226" s="172"/>
      <c r="L226" s="173"/>
      <c r="M226" s="228" t="s">
        <v>1305</v>
      </c>
      <c r="N226" s="228"/>
      <c r="O226" s="228"/>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c r="G246" s="226"/>
      <c r="H246" s="226"/>
      <c r="I246" s="50" t="s">
        <v>11</v>
      </c>
      <c r="J246" s="227" t="s">
        <v>3</v>
      </c>
      <c r="K246" s="227"/>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4"/>
      <c r="D247" s="225"/>
      <c r="E247" s="225"/>
      <c r="F247" s="172"/>
      <c r="G247" s="172"/>
      <c r="H247" s="172"/>
      <c r="I247" s="172"/>
      <c r="J247" s="172"/>
      <c r="K247" s="172"/>
      <c r="L247" s="173"/>
      <c r="M247" s="228" t="s">
        <v>1305</v>
      </c>
      <c r="N247" s="228"/>
      <c r="O247" s="228"/>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c r="G267" s="226"/>
      <c r="H267" s="226"/>
      <c r="I267" s="50" t="s">
        <v>11</v>
      </c>
      <c r="J267" s="227" t="s">
        <v>3</v>
      </c>
      <c r="K267" s="227"/>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4"/>
      <c r="D268" s="225"/>
      <c r="E268" s="225"/>
      <c r="F268" s="172"/>
      <c r="G268" s="172"/>
      <c r="H268" s="172"/>
      <c r="I268" s="172"/>
      <c r="J268" s="172"/>
      <c r="K268" s="172"/>
      <c r="L268" s="173"/>
      <c r="M268" s="228" t="s">
        <v>1305</v>
      </c>
      <c r="N268" s="228"/>
      <c r="O268" s="228"/>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c r="G288" s="226"/>
      <c r="H288" s="226"/>
      <c r="I288" s="50" t="s">
        <v>11</v>
      </c>
      <c r="J288" s="227" t="s">
        <v>3</v>
      </c>
      <c r="K288" s="227"/>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4"/>
      <c r="D289" s="225"/>
      <c r="E289" s="225"/>
      <c r="F289" s="172"/>
      <c r="G289" s="172"/>
      <c r="H289" s="172"/>
      <c r="I289" s="172"/>
      <c r="J289" s="172"/>
      <c r="K289" s="172"/>
      <c r="L289" s="173"/>
      <c r="M289" s="228" t="s">
        <v>1305</v>
      </c>
      <c r="N289" s="228"/>
      <c r="O289" s="228"/>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c r="G309" s="226"/>
      <c r="H309" s="226"/>
      <c r="I309" s="50" t="s">
        <v>11</v>
      </c>
      <c r="J309" s="227" t="s">
        <v>3</v>
      </c>
      <c r="K309" s="227"/>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4"/>
      <c r="D310" s="225"/>
      <c r="E310" s="225"/>
      <c r="F310" s="172"/>
      <c r="G310" s="172"/>
      <c r="H310" s="172"/>
      <c r="I310" s="172"/>
      <c r="J310" s="172"/>
      <c r="K310" s="172"/>
      <c r="L310" s="173"/>
      <c r="M310" s="228" t="s">
        <v>1305</v>
      </c>
      <c r="N310" s="228"/>
      <c r="O310" s="228"/>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C395:D395"/>
    <mergeCell ref="C414:E415"/>
    <mergeCell ref="F414:H414"/>
    <mergeCell ref="J414:K414"/>
    <mergeCell ref="M415:O415"/>
    <mergeCell ref="C374:D374"/>
    <mergeCell ref="C393:E394"/>
    <mergeCell ref="F393:H393"/>
    <mergeCell ref="J393:K393"/>
    <mergeCell ref="M394:O394"/>
    <mergeCell ref="C353:D353"/>
    <mergeCell ref="C372:E373"/>
    <mergeCell ref="F372:H372"/>
    <mergeCell ref="J372:K372"/>
    <mergeCell ref="M373:O373"/>
    <mergeCell ref="C332:D332"/>
    <mergeCell ref="C351:E352"/>
    <mergeCell ref="F351:H351"/>
    <mergeCell ref="J351:K351"/>
    <mergeCell ref="M352:O352"/>
    <mergeCell ref="C311:D311"/>
    <mergeCell ref="C330:E331"/>
    <mergeCell ref="F330:H330"/>
    <mergeCell ref="J330:K330"/>
    <mergeCell ref="M331:O331"/>
    <mergeCell ref="C290:D290"/>
    <mergeCell ref="C309:E310"/>
    <mergeCell ref="F309:H309"/>
    <mergeCell ref="J309:K309"/>
    <mergeCell ref="M310:O310"/>
    <mergeCell ref="C269:D269"/>
    <mergeCell ref="C288:E289"/>
    <mergeCell ref="F288:H288"/>
    <mergeCell ref="J288:K288"/>
    <mergeCell ref="M289:O289"/>
    <mergeCell ref="C248:D248"/>
    <mergeCell ref="C267:E268"/>
    <mergeCell ref="F267:H267"/>
    <mergeCell ref="J267:K267"/>
    <mergeCell ref="M268:O268"/>
    <mergeCell ref="C227:D227"/>
    <mergeCell ref="C246:E247"/>
    <mergeCell ref="F246:H246"/>
    <mergeCell ref="J246:K246"/>
    <mergeCell ref="M247:O247"/>
    <mergeCell ref="C206:D206"/>
    <mergeCell ref="C225:E226"/>
    <mergeCell ref="F225:H225"/>
    <mergeCell ref="J225:K225"/>
    <mergeCell ref="M226:O226"/>
    <mergeCell ref="C185:D185"/>
    <mergeCell ref="C204:E205"/>
    <mergeCell ref="F204:H204"/>
    <mergeCell ref="J204:K204"/>
    <mergeCell ref="M205:O205"/>
    <mergeCell ref="C164:D164"/>
    <mergeCell ref="C183:E184"/>
    <mergeCell ref="F183:H183"/>
    <mergeCell ref="J183:K183"/>
    <mergeCell ref="M184:O184"/>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s>
  <conditionalFormatting sqref="I26:I33">
    <cfRule type="cellIs" dxfId="2056" priority="848" operator="equal">
      <formula>0</formula>
    </cfRule>
  </conditionalFormatting>
  <conditionalFormatting sqref="I26:I33">
    <cfRule type="cellIs" dxfId="2055" priority="845" operator="equal">
      <formula>0</formula>
    </cfRule>
    <cfRule type="expression" dxfId="2054" priority="846">
      <formula>"""$F$9+$G$9+$H$9=0"""</formula>
    </cfRule>
    <cfRule type="expression" dxfId="2053" priority="847">
      <formula>"$F$9=0"""</formula>
    </cfRule>
  </conditionalFormatting>
  <conditionalFormatting sqref="I19:I25">
    <cfRule type="cellIs" dxfId="2052" priority="842" operator="equal">
      <formula>0</formula>
    </cfRule>
  </conditionalFormatting>
  <conditionalFormatting sqref="I19:I25">
    <cfRule type="cellIs" dxfId="2051" priority="839" operator="equal">
      <formula>0</formula>
    </cfRule>
    <cfRule type="expression" dxfId="2050" priority="840">
      <formula>"""$F$9+$G$9+$H$9=0"""</formula>
    </cfRule>
    <cfRule type="expression" dxfId="2049" priority="841">
      <formula>"$F$9=0"""</formula>
    </cfRule>
  </conditionalFormatting>
  <conditionalFormatting sqref="E26:E33">
    <cfRule type="colorScale" priority="849">
      <colorScale>
        <cfvo type="min"/>
        <cfvo type="percentile" val="50"/>
        <cfvo type="max"/>
        <color rgb="FFF8696B"/>
        <color rgb="FFFFEB84"/>
        <color rgb="FF63BE7B"/>
      </colorScale>
    </cfRule>
  </conditionalFormatting>
  <conditionalFormatting sqref="E19:E25">
    <cfRule type="colorScale" priority="850">
      <colorScale>
        <cfvo type="min"/>
        <cfvo type="percentile" val="50"/>
        <cfvo type="max"/>
        <color rgb="FFF8696B"/>
        <color rgb="FFFFEB84"/>
        <color rgb="FF63BE7B"/>
      </colorScale>
    </cfRule>
  </conditionalFormatting>
  <conditionalFormatting sqref="F26:F33">
    <cfRule type="colorScale" priority="851">
      <colorScale>
        <cfvo type="min"/>
        <cfvo type="percentile" val="50"/>
        <cfvo type="max"/>
        <color rgb="FFF8696B"/>
        <color rgb="FFFFEB84"/>
        <color rgb="FF63BE7B"/>
      </colorScale>
    </cfRule>
  </conditionalFormatting>
  <conditionalFormatting sqref="F19:F25">
    <cfRule type="colorScale" priority="852">
      <colorScale>
        <cfvo type="min"/>
        <cfvo type="percentile" val="50"/>
        <cfvo type="max"/>
        <color rgb="FFF8696B"/>
        <color rgb="FFFFEB84"/>
        <color rgb="FF63BE7B"/>
      </colorScale>
    </cfRule>
  </conditionalFormatting>
  <conditionalFormatting sqref="I47:I54">
    <cfRule type="cellIs" dxfId="2048" priority="368" operator="equal">
      <formula>0</formula>
    </cfRule>
  </conditionalFormatting>
  <conditionalFormatting sqref="I47:I54">
    <cfRule type="cellIs" dxfId="2047" priority="365" operator="equal">
      <formula>0</formula>
    </cfRule>
    <cfRule type="expression" dxfId="2046" priority="366">
      <formula>"""$F$9+$G$9+$H$9=0"""</formula>
    </cfRule>
    <cfRule type="expression" dxfId="2045" priority="367">
      <formula>"$F$9=0"""</formula>
    </cfRule>
  </conditionalFormatting>
  <conditionalFormatting sqref="I40:I42 I45:I46">
    <cfRule type="cellIs" dxfId="2044" priority="364" operator="equal">
      <formula>0</formula>
    </cfRule>
  </conditionalFormatting>
  <conditionalFormatting sqref="I40:I42 I45:I46">
    <cfRule type="cellIs" dxfId="2043" priority="361" operator="equal">
      <formula>0</formula>
    </cfRule>
    <cfRule type="expression" dxfId="2042" priority="362">
      <formula>"""$F$9+$G$9+$H$9=0"""</formula>
    </cfRule>
    <cfRule type="expression" dxfId="2041" priority="363">
      <formula>"$F$9=0"""</formula>
    </cfRule>
  </conditionalFormatting>
  <conditionalFormatting sqref="E47:E54">
    <cfRule type="colorScale" priority="369">
      <colorScale>
        <cfvo type="min"/>
        <cfvo type="percentile" val="50"/>
        <cfvo type="max"/>
        <color rgb="FFF8696B"/>
        <color rgb="FFFFEB84"/>
        <color rgb="FF63BE7B"/>
      </colorScale>
    </cfRule>
  </conditionalFormatting>
  <conditionalFormatting sqref="E40:E46">
    <cfRule type="colorScale" priority="370">
      <colorScale>
        <cfvo type="min"/>
        <cfvo type="percentile" val="50"/>
        <cfvo type="max"/>
        <color rgb="FFF8696B"/>
        <color rgb="FFFFEB84"/>
        <color rgb="FF63BE7B"/>
      </colorScale>
    </cfRule>
  </conditionalFormatting>
  <conditionalFormatting sqref="F47:F54">
    <cfRule type="colorScale" priority="371">
      <colorScale>
        <cfvo type="min"/>
        <cfvo type="percentile" val="50"/>
        <cfvo type="max"/>
        <color rgb="FFF8696B"/>
        <color rgb="FFFFEB84"/>
        <color rgb="FF63BE7B"/>
      </colorScale>
    </cfRule>
  </conditionalFormatting>
  <conditionalFormatting sqref="F40:F42 F45:F46">
    <cfRule type="colorScale" priority="372">
      <colorScale>
        <cfvo type="min"/>
        <cfvo type="percentile" val="50"/>
        <cfvo type="max"/>
        <color rgb="FFF8696B"/>
        <color rgb="FFFFEB84"/>
        <color rgb="FF63BE7B"/>
      </colorScale>
    </cfRule>
  </conditionalFormatting>
  <conditionalFormatting sqref="I68:I75">
    <cfRule type="cellIs" dxfId="2040" priority="355" operator="equal">
      <formula>0</formula>
    </cfRule>
  </conditionalFormatting>
  <conditionalFormatting sqref="I68:I75">
    <cfRule type="cellIs" dxfId="2039" priority="352" operator="equal">
      <formula>0</formula>
    </cfRule>
    <cfRule type="expression" dxfId="2038" priority="353">
      <formula>"""$F$9+$G$9+$H$9=0"""</formula>
    </cfRule>
    <cfRule type="expression" dxfId="2037" priority="354">
      <formula>"$F$9=0"""</formula>
    </cfRule>
  </conditionalFormatting>
  <conditionalFormatting sqref="I61:I67">
    <cfRule type="cellIs" dxfId="2036" priority="351" operator="equal">
      <formula>0</formula>
    </cfRule>
  </conditionalFormatting>
  <conditionalFormatting sqref="I61:I67">
    <cfRule type="cellIs" dxfId="2035" priority="348" operator="equal">
      <formula>0</formula>
    </cfRule>
    <cfRule type="expression" dxfId="2034" priority="349">
      <formula>"""$F$9+$G$9+$H$9=0"""</formula>
    </cfRule>
    <cfRule type="expression" dxfId="2033" priority="350">
      <formula>"$F$9=0"""</formula>
    </cfRule>
  </conditionalFormatting>
  <conditionalFormatting sqref="E68:E75">
    <cfRule type="colorScale" priority="356">
      <colorScale>
        <cfvo type="min"/>
        <cfvo type="percentile" val="50"/>
        <cfvo type="max"/>
        <color rgb="FFF8696B"/>
        <color rgb="FFFFEB84"/>
        <color rgb="FF63BE7B"/>
      </colorScale>
    </cfRule>
  </conditionalFormatting>
  <conditionalFormatting sqref="E61:E67">
    <cfRule type="colorScale" priority="357">
      <colorScale>
        <cfvo type="min"/>
        <cfvo type="percentile" val="50"/>
        <cfvo type="max"/>
        <color rgb="FFF8696B"/>
        <color rgb="FFFFEB84"/>
        <color rgb="FF63BE7B"/>
      </colorScale>
    </cfRule>
  </conditionalFormatting>
  <conditionalFormatting sqref="F68:F75">
    <cfRule type="colorScale" priority="358">
      <colorScale>
        <cfvo type="min"/>
        <cfvo type="percentile" val="50"/>
        <cfvo type="max"/>
        <color rgb="FFF8696B"/>
        <color rgb="FFFFEB84"/>
        <color rgb="FF63BE7B"/>
      </colorScale>
    </cfRule>
  </conditionalFormatting>
  <conditionalFormatting sqref="F61:F67">
    <cfRule type="colorScale" priority="359">
      <colorScale>
        <cfvo type="min"/>
        <cfvo type="percentile" val="50"/>
        <cfvo type="max"/>
        <color rgb="FFF8696B"/>
        <color rgb="FFFFEB84"/>
        <color rgb="FF63BE7B"/>
      </colorScale>
    </cfRule>
  </conditionalFormatting>
  <conditionalFormatting sqref="I89:I96">
    <cfRule type="cellIs" dxfId="2032" priority="342" operator="equal">
      <formula>0</formula>
    </cfRule>
  </conditionalFormatting>
  <conditionalFormatting sqref="I89:I96">
    <cfRule type="cellIs" dxfId="2031" priority="339" operator="equal">
      <formula>0</formula>
    </cfRule>
    <cfRule type="expression" dxfId="2030" priority="340">
      <formula>"""$F$9+$G$9+$H$9=0"""</formula>
    </cfRule>
    <cfRule type="expression" dxfId="2029" priority="341">
      <formula>"$F$9=0"""</formula>
    </cfRule>
  </conditionalFormatting>
  <conditionalFormatting sqref="I82:I88">
    <cfRule type="cellIs" dxfId="2028" priority="338" operator="equal">
      <formula>0</formula>
    </cfRule>
  </conditionalFormatting>
  <conditionalFormatting sqref="I82:I88">
    <cfRule type="cellIs" dxfId="2027" priority="335" operator="equal">
      <formula>0</formula>
    </cfRule>
    <cfRule type="expression" dxfId="2026" priority="336">
      <formula>"""$F$9+$G$9+$H$9=0"""</formula>
    </cfRule>
    <cfRule type="expression" dxfId="2025" priority="337">
      <formula>"$F$9=0"""</formula>
    </cfRule>
  </conditionalFormatting>
  <conditionalFormatting sqref="E89:E96">
    <cfRule type="colorScale" priority="343">
      <colorScale>
        <cfvo type="min"/>
        <cfvo type="percentile" val="50"/>
        <cfvo type="max"/>
        <color rgb="FFF8696B"/>
        <color rgb="FFFFEB84"/>
        <color rgb="FF63BE7B"/>
      </colorScale>
    </cfRule>
  </conditionalFormatting>
  <conditionalFormatting sqref="E82:E88">
    <cfRule type="colorScale" priority="344">
      <colorScale>
        <cfvo type="min"/>
        <cfvo type="percentile" val="50"/>
        <cfvo type="max"/>
        <color rgb="FFF8696B"/>
        <color rgb="FFFFEB84"/>
        <color rgb="FF63BE7B"/>
      </colorScale>
    </cfRule>
  </conditionalFormatting>
  <conditionalFormatting sqref="F89:F96">
    <cfRule type="colorScale" priority="345">
      <colorScale>
        <cfvo type="min"/>
        <cfvo type="percentile" val="50"/>
        <cfvo type="max"/>
        <color rgb="FFF8696B"/>
        <color rgb="FFFFEB84"/>
        <color rgb="FF63BE7B"/>
      </colorScale>
    </cfRule>
  </conditionalFormatting>
  <conditionalFormatting sqref="F82:F88">
    <cfRule type="colorScale" priority="346">
      <colorScale>
        <cfvo type="min"/>
        <cfvo type="percentile" val="50"/>
        <cfvo type="max"/>
        <color rgb="FFF8696B"/>
        <color rgb="FFFFEB84"/>
        <color rgb="FF63BE7B"/>
      </colorScale>
    </cfRule>
  </conditionalFormatting>
  <conditionalFormatting sqref="I110:I117">
    <cfRule type="cellIs" dxfId="2024" priority="329" operator="equal">
      <formula>0</formula>
    </cfRule>
  </conditionalFormatting>
  <conditionalFormatting sqref="I110:I117">
    <cfRule type="cellIs" dxfId="2023" priority="326" operator="equal">
      <formula>0</formula>
    </cfRule>
    <cfRule type="expression" dxfId="2022" priority="327">
      <formula>"""$F$9+$G$9+$H$9=0"""</formula>
    </cfRule>
    <cfRule type="expression" dxfId="2021" priority="328">
      <formula>"$F$9=0"""</formula>
    </cfRule>
  </conditionalFormatting>
  <conditionalFormatting sqref="I103:I109">
    <cfRule type="cellIs" dxfId="2020" priority="325" operator="equal">
      <formula>0</formula>
    </cfRule>
  </conditionalFormatting>
  <conditionalFormatting sqref="I103:I109">
    <cfRule type="cellIs" dxfId="2019" priority="322" operator="equal">
      <formula>0</formula>
    </cfRule>
    <cfRule type="expression" dxfId="2018" priority="323">
      <formula>"""$F$9+$G$9+$H$9=0"""</formula>
    </cfRule>
    <cfRule type="expression" dxfId="2017" priority="324">
      <formula>"$F$9=0"""</formula>
    </cfRule>
  </conditionalFormatting>
  <conditionalFormatting sqref="E110:E117">
    <cfRule type="colorScale" priority="330">
      <colorScale>
        <cfvo type="min"/>
        <cfvo type="percentile" val="50"/>
        <cfvo type="max"/>
        <color rgb="FFF8696B"/>
        <color rgb="FFFFEB84"/>
        <color rgb="FF63BE7B"/>
      </colorScale>
    </cfRule>
  </conditionalFormatting>
  <conditionalFormatting sqref="E103:E109">
    <cfRule type="colorScale" priority="331">
      <colorScale>
        <cfvo type="min"/>
        <cfvo type="percentile" val="50"/>
        <cfvo type="max"/>
        <color rgb="FFF8696B"/>
        <color rgb="FFFFEB84"/>
        <color rgb="FF63BE7B"/>
      </colorScale>
    </cfRule>
  </conditionalFormatting>
  <conditionalFormatting sqref="F110:F117">
    <cfRule type="colorScale" priority="332">
      <colorScale>
        <cfvo type="min"/>
        <cfvo type="percentile" val="50"/>
        <cfvo type="max"/>
        <color rgb="FFF8696B"/>
        <color rgb="FFFFEB84"/>
        <color rgb="FF63BE7B"/>
      </colorScale>
    </cfRule>
  </conditionalFormatting>
  <conditionalFormatting sqref="F103:F109">
    <cfRule type="colorScale" priority="333">
      <colorScale>
        <cfvo type="min"/>
        <cfvo type="percentile" val="50"/>
        <cfvo type="max"/>
        <color rgb="FFF8696B"/>
        <color rgb="FFFFEB84"/>
        <color rgb="FF63BE7B"/>
      </colorScale>
    </cfRule>
  </conditionalFormatting>
  <conditionalFormatting sqref="I131:I138">
    <cfRule type="cellIs" dxfId="2016" priority="316" operator="equal">
      <formula>0</formula>
    </cfRule>
  </conditionalFormatting>
  <conditionalFormatting sqref="I131:I138">
    <cfRule type="cellIs" dxfId="2015" priority="313" operator="equal">
      <formula>0</formula>
    </cfRule>
    <cfRule type="expression" dxfId="2014" priority="314">
      <formula>"""$F$9+$G$9+$H$9=0"""</formula>
    </cfRule>
    <cfRule type="expression" dxfId="2013" priority="315">
      <formula>"$F$9=0"""</formula>
    </cfRule>
  </conditionalFormatting>
  <conditionalFormatting sqref="I124:I130">
    <cfRule type="cellIs" dxfId="2012" priority="312" operator="equal">
      <formula>0</formula>
    </cfRule>
  </conditionalFormatting>
  <conditionalFormatting sqref="I124:I130">
    <cfRule type="cellIs" dxfId="2011" priority="309" operator="equal">
      <formula>0</formula>
    </cfRule>
    <cfRule type="expression" dxfId="2010" priority="310">
      <formula>"""$F$9+$G$9+$H$9=0"""</formula>
    </cfRule>
    <cfRule type="expression" dxfId="2009" priority="311">
      <formula>"$F$9=0"""</formula>
    </cfRule>
  </conditionalFormatting>
  <conditionalFormatting sqref="E131:E138">
    <cfRule type="colorScale" priority="317">
      <colorScale>
        <cfvo type="min"/>
        <cfvo type="percentile" val="50"/>
        <cfvo type="max"/>
        <color rgb="FFF8696B"/>
        <color rgb="FFFFEB84"/>
        <color rgb="FF63BE7B"/>
      </colorScale>
    </cfRule>
  </conditionalFormatting>
  <conditionalFormatting sqref="E124:E130">
    <cfRule type="colorScale" priority="318">
      <colorScale>
        <cfvo type="min"/>
        <cfvo type="percentile" val="50"/>
        <cfvo type="max"/>
        <color rgb="FFF8696B"/>
        <color rgb="FFFFEB84"/>
        <color rgb="FF63BE7B"/>
      </colorScale>
    </cfRule>
  </conditionalFormatting>
  <conditionalFormatting sqref="F131:F138">
    <cfRule type="colorScale" priority="319">
      <colorScale>
        <cfvo type="min"/>
        <cfvo type="percentile" val="50"/>
        <cfvo type="max"/>
        <color rgb="FFF8696B"/>
        <color rgb="FFFFEB84"/>
        <color rgb="FF63BE7B"/>
      </colorScale>
    </cfRule>
  </conditionalFormatting>
  <conditionalFormatting sqref="F124:F130">
    <cfRule type="colorScale" priority="320">
      <colorScale>
        <cfvo type="min"/>
        <cfvo type="percentile" val="50"/>
        <cfvo type="max"/>
        <color rgb="FFF8696B"/>
        <color rgb="FFFFEB84"/>
        <color rgb="FF63BE7B"/>
      </colorScale>
    </cfRule>
  </conditionalFormatting>
  <conditionalFormatting sqref="I152:I159">
    <cfRule type="cellIs" dxfId="2008" priority="303" operator="equal">
      <formula>0</formula>
    </cfRule>
  </conditionalFormatting>
  <conditionalFormatting sqref="I152:I159">
    <cfRule type="cellIs" dxfId="2007" priority="300" operator="equal">
      <formula>0</formula>
    </cfRule>
    <cfRule type="expression" dxfId="2006" priority="301">
      <formula>"""$F$9+$G$9+$H$9=0"""</formula>
    </cfRule>
    <cfRule type="expression" dxfId="2005" priority="302">
      <formula>"$F$9=0"""</formula>
    </cfRule>
  </conditionalFormatting>
  <conditionalFormatting sqref="I145:I151">
    <cfRule type="cellIs" dxfId="2004" priority="299" operator="equal">
      <formula>0</formula>
    </cfRule>
  </conditionalFormatting>
  <conditionalFormatting sqref="I145:I151">
    <cfRule type="cellIs" dxfId="2003" priority="296" operator="equal">
      <formula>0</formula>
    </cfRule>
    <cfRule type="expression" dxfId="2002" priority="297">
      <formula>"""$F$9+$G$9+$H$9=0"""</formula>
    </cfRule>
    <cfRule type="expression" dxfId="2001" priority="298">
      <formula>"$F$9=0"""</formula>
    </cfRule>
  </conditionalFormatting>
  <conditionalFormatting sqref="E152:E159">
    <cfRule type="colorScale" priority="304">
      <colorScale>
        <cfvo type="min"/>
        <cfvo type="percentile" val="50"/>
        <cfvo type="max"/>
        <color rgb="FFF8696B"/>
        <color rgb="FFFFEB84"/>
        <color rgb="FF63BE7B"/>
      </colorScale>
    </cfRule>
  </conditionalFormatting>
  <conditionalFormatting sqref="E145:E151">
    <cfRule type="colorScale" priority="305">
      <colorScale>
        <cfvo type="min"/>
        <cfvo type="percentile" val="50"/>
        <cfvo type="max"/>
        <color rgb="FFF8696B"/>
        <color rgb="FFFFEB84"/>
        <color rgb="FF63BE7B"/>
      </colorScale>
    </cfRule>
  </conditionalFormatting>
  <conditionalFormatting sqref="F152:F159">
    <cfRule type="colorScale" priority="306">
      <colorScale>
        <cfvo type="min"/>
        <cfvo type="percentile" val="50"/>
        <cfvo type="max"/>
        <color rgb="FFF8696B"/>
        <color rgb="FFFFEB84"/>
        <color rgb="FF63BE7B"/>
      </colorScale>
    </cfRule>
  </conditionalFormatting>
  <conditionalFormatting sqref="F145:F151">
    <cfRule type="colorScale" priority="307">
      <colorScale>
        <cfvo type="min"/>
        <cfvo type="percentile" val="50"/>
        <cfvo type="max"/>
        <color rgb="FFF8696B"/>
        <color rgb="FFFFEB84"/>
        <color rgb="FF63BE7B"/>
      </colorScale>
    </cfRule>
  </conditionalFormatting>
  <conditionalFormatting sqref="I173:I180">
    <cfRule type="cellIs" dxfId="2000" priority="290" operator="equal">
      <formula>0</formula>
    </cfRule>
  </conditionalFormatting>
  <conditionalFormatting sqref="I173:I180">
    <cfRule type="cellIs" dxfId="1999" priority="287" operator="equal">
      <formula>0</formula>
    </cfRule>
    <cfRule type="expression" dxfId="1998" priority="288">
      <formula>"""$F$9+$G$9+$H$9=0"""</formula>
    </cfRule>
    <cfRule type="expression" dxfId="1997" priority="289">
      <formula>"$F$9=0"""</formula>
    </cfRule>
  </conditionalFormatting>
  <conditionalFormatting sqref="I166:I172">
    <cfRule type="cellIs" dxfId="1996" priority="286" operator="equal">
      <formula>0</formula>
    </cfRule>
  </conditionalFormatting>
  <conditionalFormatting sqref="I166:I172">
    <cfRule type="cellIs" dxfId="1995" priority="283" operator="equal">
      <formula>0</formula>
    </cfRule>
    <cfRule type="expression" dxfId="1994" priority="284">
      <formula>"""$F$9+$G$9+$H$9=0"""</formula>
    </cfRule>
    <cfRule type="expression" dxfId="1993" priority="285">
      <formula>"$F$9=0"""</formula>
    </cfRule>
  </conditionalFormatting>
  <conditionalFormatting sqref="E173:E180">
    <cfRule type="colorScale" priority="291">
      <colorScale>
        <cfvo type="min"/>
        <cfvo type="percentile" val="50"/>
        <cfvo type="max"/>
        <color rgb="FFF8696B"/>
        <color rgb="FFFFEB84"/>
        <color rgb="FF63BE7B"/>
      </colorScale>
    </cfRule>
  </conditionalFormatting>
  <conditionalFormatting sqref="E166:E172">
    <cfRule type="colorScale" priority="292">
      <colorScale>
        <cfvo type="min"/>
        <cfvo type="percentile" val="50"/>
        <cfvo type="max"/>
        <color rgb="FFF8696B"/>
        <color rgb="FFFFEB84"/>
        <color rgb="FF63BE7B"/>
      </colorScale>
    </cfRule>
  </conditionalFormatting>
  <conditionalFormatting sqref="F173:F180">
    <cfRule type="colorScale" priority="293">
      <colorScale>
        <cfvo type="min"/>
        <cfvo type="percentile" val="50"/>
        <cfvo type="max"/>
        <color rgb="FFF8696B"/>
        <color rgb="FFFFEB84"/>
        <color rgb="FF63BE7B"/>
      </colorScale>
    </cfRule>
  </conditionalFormatting>
  <conditionalFormatting sqref="F166:F172">
    <cfRule type="colorScale" priority="294">
      <colorScale>
        <cfvo type="min"/>
        <cfvo type="percentile" val="50"/>
        <cfvo type="max"/>
        <color rgb="FFF8696B"/>
        <color rgb="FFFFEB84"/>
        <color rgb="FF63BE7B"/>
      </colorScale>
    </cfRule>
  </conditionalFormatting>
  <conditionalFormatting sqref="I194:I201">
    <cfRule type="cellIs" dxfId="1992" priority="277" operator="equal">
      <formula>0</formula>
    </cfRule>
  </conditionalFormatting>
  <conditionalFormatting sqref="I194:I201">
    <cfRule type="cellIs" dxfId="1991" priority="274" operator="equal">
      <formula>0</formula>
    </cfRule>
    <cfRule type="expression" dxfId="1990" priority="275">
      <formula>"""$F$9+$G$9+$H$9=0"""</formula>
    </cfRule>
    <cfRule type="expression" dxfId="1989" priority="276">
      <formula>"$F$9=0"""</formula>
    </cfRule>
  </conditionalFormatting>
  <conditionalFormatting sqref="I187:I193">
    <cfRule type="cellIs" dxfId="1988" priority="273" operator="equal">
      <formula>0</formula>
    </cfRule>
  </conditionalFormatting>
  <conditionalFormatting sqref="I187:I193">
    <cfRule type="cellIs" dxfId="1987" priority="270" operator="equal">
      <formula>0</formula>
    </cfRule>
    <cfRule type="expression" dxfId="1986" priority="271">
      <formula>"""$F$9+$G$9+$H$9=0"""</formula>
    </cfRule>
    <cfRule type="expression" dxfId="1985" priority="272">
      <formula>"$F$9=0"""</formula>
    </cfRule>
  </conditionalFormatting>
  <conditionalFormatting sqref="E194:E201">
    <cfRule type="colorScale" priority="278">
      <colorScale>
        <cfvo type="min"/>
        <cfvo type="percentile" val="50"/>
        <cfvo type="max"/>
        <color rgb="FFF8696B"/>
        <color rgb="FFFFEB84"/>
        <color rgb="FF63BE7B"/>
      </colorScale>
    </cfRule>
  </conditionalFormatting>
  <conditionalFormatting sqref="E187:E193">
    <cfRule type="colorScale" priority="279">
      <colorScale>
        <cfvo type="min"/>
        <cfvo type="percentile" val="50"/>
        <cfvo type="max"/>
        <color rgb="FFF8696B"/>
        <color rgb="FFFFEB84"/>
        <color rgb="FF63BE7B"/>
      </colorScale>
    </cfRule>
  </conditionalFormatting>
  <conditionalFormatting sqref="F194:F201">
    <cfRule type="colorScale" priority="280">
      <colorScale>
        <cfvo type="min"/>
        <cfvo type="percentile" val="50"/>
        <cfvo type="max"/>
        <color rgb="FFF8696B"/>
        <color rgb="FFFFEB84"/>
        <color rgb="FF63BE7B"/>
      </colorScale>
    </cfRule>
  </conditionalFormatting>
  <conditionalFormatting sqref="F187:F193">
    <cfRule type="colorScale" priority="281">
      <colorScale>
        <cfvo type="min"/>
        <cfvo type="percentile" val="50"/>
        <cfvo type="max"/>
        <color rgb="FFF8696B"/>
        <color rgb="FFFFEB84"/>
        <color rgb="FF63BE7B"/>
      </colorScale>
    </cfRule>
  </conditionalFormatting>
  <conditionalFormatting sqref="I215:I222">
    <cfRule type="cellIs" dxfId="1984" priority="264" operator="equal">
      <formula>0</formula>
    </cfRule>
  </conditionalFormatting>
  <conditionalFormatting sqref="I215:I222">
    <cfRule type="cellIs" dxfId="1983" priority="261" operator="equal">
      <formula>0</formula>
    </cfRule>
    <cfRule type="expression" dxfId="1982" priority="262">
      <formula>"""$F$9+$G$9+$H$9=0"""</formula>
    </cfRule>
    <cfRule type="expression" dxfId="1981" priority="263">
      <formula>"$F$9=0"""</formula>
    </cfRule>
  </conditionalFormatting>
  <conditionalFormatting sqref="I208:I214">
    <cfRule type="cellIs" dxfId="1980" priority="260" operator="equal">
      <formula>0</formula>
    </cfRule>
  </conditionalFormatting>
  <conditionalFormatting sqref="I208:I214">
    <cfRule type="cellIs" dxfId="1979" priority="257" operator="equal">
      <formula>0</formula>
    </cfRule>
    <cfRule type="expression" dxfId="1978" priority="258">
      <formula>"""$F$9+$G$9+$H$9=0"""</formula>
    </cfRule>
    <cfRule type="expression" dxfId="1977" priority="259">
      <formula>"$F$9=0"""</formula>
    </cfRule>
  </conditionalFormatting>
  <conditionalFormatting sqref="E215:E222">
    <cfRule type="colorScale" priority="265">
      <colorScale>
        <cfvo type="min"/>
        <cfvo type="percentile" val="50"/>
        <cfvo type="max"/>
        <color rgb="FFF8696B"/>
        <color rgb="FFFFEB84"/>
        <color rgb="FF63BE7B"/>
      </colorScale>
    </cfRule>
  </conditionalFormatting>
  <conditionalFormatting sqref="E208:E214">
    <cfRule type="colorScale" priority="266">
      <colorScale>
        <cfvo type="min"/>
        <cfvo type="percentile" val="50"/>
        <cfvo type="max"/>
        <color rgb="FFF8696B"/>
        <color rgb="FFFFEB84"/>
        <color rgb="FF63BE7B"/>
      </colorScale>
    </cfRule>
  </conditionalFormatting>
  <conditionalFormatting sqref="F215:F222">
    <cfRule type="colorScale" priority="267">
      <colorScale>
        <cfvo type="min"/>
        <cfvo type="percentile" val="50"/>
        <cfvo type="max"/>
        <color rgb="FFF8696B"/>
        <color rgb="FFFFEB84"/>
        <color rgb="FF63BE7B"/>
      </colorScale>
    </cfRule>
  </conditionalFormatting>
  <conditionalFormatting sqref="F208:F214">
    <cfRule type="colorScale" priority="268">
      <colorScale>
        <cfvo type="min"/>
        <cfvo type="percentile" val="50"/>
        <cfvo type="max"/>
        <color rgb="FFF8696B"/>
        <color rgb="FFFFEB84"/>
        <color rgb="FF63BE7B"/>
      </colorScale>
    </cfRule>
  </conditionalFormatting>
  <conditionalFormatting sqref="I236:I243">
    <cfRule type="cellIs" dxfId="1976" priority="251" operator="equal">
      <formula>0</formula>
    </cfRule>
  </conditionalFormatting>
  <conditionalFormatting sqref="I236:I243">
    <cfRule type="cellIs" dxfId="1975" priority="248" operator="equal">
      <formula>0</formula>
    </cfRule>
    <cfRule type="expression" dxfId="1974" priority="249">
      <formula>"""$F$9+$G$9+$H$9=0"""</formula>
    </cfRule>
    <cfRule type="expression" dxfId="1973" priority="250">
      <formula>"$F$9=0"""</formula>
    </cfRule>
  </conditionalFormatting>
  <conditionalFormatting sqref="I229:I235">
    <cfRule type="cellIs" dxfId="1972" priority="247" operator="equal">
      <formula>0</formula>
    </cfRule>
  </conditionalFormatting>
  <conditionalFormatting sqref="I229:I235">
    <cfRule type="cellIs" dxfId="1971" priority="244" operator="equal">
      <formula>0</formula>
    </cfRule>
    <cfRule type="expression" dxfId="1970" priority="245">
      <formula>"""$F$9+$G$9+$H$9=0"""</formula>
    </cfRule>
    <cfRule type="expression" dxfId="1969" priority="246">
      <formula>"$F$9=0"""</formula>
    </cfRule>
  </conditionalFormatting>
  <conditionalFormatting sqref="E236:E243">
    <cfRule type="colorScale" priority="252">
      <colorScale>
        <cfvo type="min"/>
        <cfvo type="percentile" val="50"/>
        <cfvo type="max"/>
        <color rgb="FFF8696B"/>
        <color rgb="FFFFEB84"/>
        <color rgb="FF63BE7B"/>
      </colorScale>
    </cfRule>
  </conditionalFormatting>
  <conditionalFormatting sqref="E229:E235">
    <cfRule type="colorScale" priority="253">
      <colorScale>
        <cfvo type="min"/>
        <cfvo type="percentile" val="50"/>
        <cfvo type="max"/>
        <color rgb="FFF8696B"/>
        <color rgb="FFFFEB84"/>
        <color rgb="FF63BE7B"/>
      </colorScale>
    </cfRule>
  </conditionalFormatting>
  <conditionalFormatting sqref="F236:F243">
    <cfRule type="colorScale" priority="254">
      <colorScale>
        <cfvo type="min"/>
        <cfvo type="percentile" val="50"/>
        <cfvo type="max"/>
        <color rgb="FFF8696B"/>
        <color rgb="FFFFEB84"/>
        <color rgb="FF63BE7B"/>
      </colorScale>
    </cfRule>
  </conditionalFormatting>
  <conditionalFormatting sqref="F229:F235">
    <cfRule type="colorScale" priority="255">
      <colorScale>
        <cfvo type="min"/>
        <cfvo type="percentile" val="50"/>
        <cfvo type="max"/>
        <color rgb="FFF8696B"/>
        <color rgb="FFFFEB84"/>
        <color rgb="FF63BE7B"/>
      </colorScale>
    </cfRule>
  </conditionalFormatting>
  <conditionalFormatting sqref="I257:I264">
    <cfRule type="cellIs" dxfId="1968" priority="238" operator="equal">
      <formula>0</formula>
    </cfRule>
  </conditionalFormatting>
  <conditionalFormatting sqref="I257:I264">
    <cfRule type="cellIs" dxfId="1967" priority="235" operator="equal">
      <formula>0</formula>
    </cfRule>
    <cfRule type="expression" dxfId="1966" priority="236">
      <formula>"""$F$9+$G$9+$H$9=0"""</formula>
    </cfRule>
    <cfRule type="expression" dxfId="1965" priority="237">
      <formula>"$F$9=0"""</formula>
    </cfRule>
  </conditionalFormatting>
  <conditionalFormatting sqref="I250:I256">
    <cfRule type="cellIs" dxfId="1964" priority="234" operator="equal">
      <formula>0</formula>
    </cfRule>
  </conditionalFormatting>
  <conditionalFormatting sqref="I250:I256">
    <cfRule type="cellIs" dxfId="1963" priority="231" operator="equal">
      <formula>0</formula>
    </cfRule>
    <cfRule type="expression" dxfId="1962" priority="232">
      <formula>"""$F$9+$G$9+$H$9=0"""</formula>
    </cfRule>
    <cfRule type="expression" dxfId="1961" priority="233">
      <formula>"$F$9=0"""</formula>
    </cfRule>
  </conditionalFormatting>
  <conditionalFormatting sqref="E257:E264">
    <cfRule type="colorScale" priority="239">
      <colorScale>
        <cfvo type="min"/>
        <cfvo type="percentile" val="50"/>
        <cfvo type="max"/>
        <color rgb="FFF8696B"/>
        <color rgb="FFFFEB84"/>
        <color rgb="FF63BE7B"/>
      </colorScale>
    </cfRule>
  </conditionalFormatting>
  <conditionalFormatting sqref="E250:E256">
    <cfRule type="colorScale" priority="240">
      <colorScale>
        <cfvo type="min"/>
        <cfvo type="percentile" val="50"/>
        <cfvo type="max"/>
        <color rgb="FFF8696B"/>
        <color rgb="FFFFEB84"/>
        <color rgb="FF63BE7B"/>
      </colorScale>
    </cfRule>
  </conditionalFormatting>
  <conditionalFormatting sqref="F257:F264">
    <cfRule type="colorScale" priority="241">
      <colorScale>
        <cfvo type="min"/>
        <cfvo type="percentile" val="50"/>
        <cfvo type="max"/>
        <color rgb="FFF8696B"/>
        <color rgb="FFFFEB84"/>
        <color rgb="FF63BE7B"/>
      </colorScale>
    </cfRule>
  </conditionalFormatting>
  <conditionalFormatting sqref="F250:F256">
    <cfRule type="colorScale" priority="242">
      <colorScale>
        <cfvo type="min"/>
        <cfvo type="percentile" val="50"/>
        <cfvo type="max"/>
        <color rgb="FFF8696B"/>
        <color rgb="FFFFEB84"/>
        <color rgb="FF63BE7B"/>
      </colorScale>
    </cfRule>
  </conditionalFormatting>
  <conditionalFormatting sqref="I278:I285">
    <cfRule type="cellIs" dxfId="1960" priority="225" operator="equal">
      <formula>0</formula>
    </cfRule>
  </conditionalFormatting>
  <conditionalFormatting sqref="I278:I285">
    <cfRule type="cellIs" dxfId="1959" priority="222" operator="equal">
      <formula>0</formula>
    </cfRule>
    <cfRule type="expression" dxfId="1958" priority="223">
      <formula>"""$F$9+$G$9+$H$9=0"""</formula>
    </cfRule>
    <cfRule type="expression" dxfId="1957" priority="224">
      <formula>"$F$9=0"""</formula>
    </cfRule>
  </conditionalFormatting>
  <conditionalFormatting sqref="I271:I277">
    <cfRule type="cellIs" dxfId="1956" priority="221" operator="equal">
      <formula>0</formula>
    </cfRule>
  </conditionalFormatting>
  <conditionalFormatting sqref="I271:I277">
    <cfRule type="cellIs" dxfId="1955" priority="218" operator="equal">
      <formula>0</formula>
    </cfRule>
    <cfRule type="expression" dxfId="1954" priority="219">
      <formula>"""$F$9+$G$9+$H$9=0"""</formula>
    </cfRule>
    <cfRule type="expression" dxfId="1953" priority="220">
      <formula>"$F$9=0"""</formula>
    </cfRule>
  </conditionalFormatting>
  <conditionalFormatting sqref="E278:E285">
    <cfRule type="colorScale" priority="226">
      <colorScale>
        <cfvo type="min"/>
        <cfvo type="percentile" val="50"/>
        <cfvo type="max"/>
        <color rgb="FFF8696B"/>
        <color rgb="FFFFEB84"/>
        <color rgb="FF63BE7B"/>
      </colorScale>
    </cfRule>
  </conditionalFormatting>
  <conditionalFormatting sqref="E271:E277">
    <cfRule type="colorScale" priority="227">
      <colorScale>
        <cfvo type="min"/>
        <cfvo type="percentile" val="50"/>
        <cfvo type="max"/>
        <color rgb="FFF8696B"/>
        <color rgb="FFFFEB84"/>
        <color rgb="FF63BE7B"/>
      </colorScale>
    </cfRule>
  </conditionalFormatting>
  <conditionalFormatting sqref="F278:F285">
    <cfRule type="colorScale" priority="228">
      <colorScale>
        <cfvo type="min"/>
        <cfvo type="percentile" val="50"/>
        <cfvo type="max"/>
        <color rgb="FFF8696B"/>
        <color rgb="FFFFEB84"/>
        <color rgb="FF63BE7B"/>
      </colorScale>
    </cfRule>
  </conditionalFormatting>
  <conditionalFormatting sqref="F271:F277">
    <cfRule type="colorScale" priority="229">
      <colorScale>
        <cfvo type="min"/>
        <cfvo type="percentile" val="50"/>
        <cfvo type="max"/>
        <color rgb="FFF8696B"/>
        <color rgb="FFFFEB84"/>
        <color rgb="FF63BE7B"/>
      </colorScale>
    </cfRule>
  </conditionalFormatting>
  <conditionalFormatting sqref="I299:I306">
    <cfRule type="cellIs" dxfId="1952" priority="212" operator="equal">
      <formula>0</formula>
    </cfRule>
  </conditionalFormatting>
  <conditionalFormatting sqref="I299:I306">
    <cfRule type="cellIs" dxfId="1951" priority="209" operator="equal">
      <formula>0</formula>
    </cfRule>
    <cfRule type="expression" dxfId="1950" priority="210">
      <formula>"""$F$9+$G$9+$H$9=0"""</formula>
    </cfRule>
    <cfRule type="expression" dxfId="1949" priority="211">
      <formula>"$F$9=0"""</formula>
    </cfRule>
  </conditionalFormatting>
  <conditionalFormatting sqref="I292:I298">
    <cfRule type="cellIs" dxfId="1948" priority="208" operator="equal">
      <formula>0</formula>
    </cfRule>
  </conditionalFormatting>
  <conditionalFormatting sqref="I292:I298">
    <cfRule type="cellIs" dxfId="1947" priority="205" operator="equal">
      <formula>0</formula>
    </cfRule>
    <cfRule type="expression" dxfId="1946" priority="206">
      <formula>"""$F$9+$G$9+$H$9=0"""</formula>
    </cfRule>
    <cfRule type="expression" dxfId="1945" priority="207">
      <formula>"$F$9=0"""</formula>
    </cfRule>
  </conditionalFormatting>
  <conditionalFormatting sqref="E299:E306">
    <cfRule type="colorScale" priority="213">
      <colorScale>
        <cfvo type="min"/>
        <cfvo type="percentile" val="50"/>
        <cfvo type="max"/>
        <color rgb="FFF8696B"/>
        <color rgb="FFFFEB84"/>
        <color rgb="FF63BE7B"/>
      </colorScale>
    </cfRule>
  </conditionalFormatting>
  <conditionalFormatting sqref="E292:E298">
    <cfRule type="colorScale" priority="214">
      <colorScale>
        <cfvo type="min"/>
        <cfvo type="percentile" val="50"/>
        <cfvo type="max"/>
        <color rgb="FFF8696B"/>
        <color rgb="FFFFEB84"/>
        <color rgb="FF63BE7B"/>
      </colorScale>
    </cfRule>
  </conditionalFormatting>
  <conditionalFormatting sqref="F299:F306">
    <cfRule type="colorScale" priority="215">
      <colorScale>
        <cfvo type="min"/>
        <cfvo type="percentile" val="50"/>
        <cfvo type="max"/>
        <color rgb="FFF8696B"/>
        <color rgb="FFFFEB84"/>
        <color rgb="FF63BE7B"/>
      </colorScale>
    </cfRule>
  </conditionalFormatting>
  <conditionalFormatting sqref="F292:F298">
    <cfRule type="colorScale" priority="216">
      <colorScale>
        <cfvo type="min"/>
        <cfvo type="percentile" val="50"/>
        <cfvo type="max"/>
        <color rgb="FFF8696B"/>
        <color rgb="FFFFEB84"/>
        <color rgb="FF63BE7B"/>
      </colorScale>
    </cfRule>
  </conditionalFormatting>
  <conditionalFormatting sqref="I320:I327">
    <cfRule type="cellIs" dxfId="1944" priority="199" operator="equal">
      <formula>0</formula>
    </cfRule>
  </conditionalFormatting>
  <conditionalFormatting sqref="I320:I327">
    <cfRule type="cellIs" dxfId="1943" priority="196" operator="equal">
      <formula>0</formula>
    </cfRule>
    <cfRule type="expression" dxfId="1942" priority="197">
      <formula>"""$F$9+$G$9+$H$9=0"""</formula>
    </cfRule>
    <cfRule type="expression" dxfId="1941" priority="198">
      <formula>"$F$9=0"""</formula>
    </cfRule>
  </conditionalFormatting>
  <conditionalFormatting sqref="I313:I319">
    <cfRule type="cellIs" dxfId="1940" priority="195" operator="equal">
      <formula>0</formula>
    </cfRule>
  </conditionalFormatting>
  <conditionalFormatting sqref="I313:I319">
    <cfRule type="cellIs" dxfId="1939" priority="192" operator="equal">
      <formula>0</formula>
    </cfRule>
    <cfRule type="expression" dxfId="1938" priority="193">
      <formula>"""$F$9+$G$9+$H$9=0"""</formula>
    </cfRule>
    <cfRule type="expression" dxfId="1937" priority="194">
      <formula>"$F$9=0"""</formula>
    </cfRule>
  </conditionalFormatting>
  <conditionalFormatting sqref="E320:E327">
    <cfRule type="colorScale" priority="200">
      <colorScale>
        <cfvo type="min"/>
        <cfvo type="percentile" val="50"/>
        <cfvo type="max"/>
        <color rgb="FFF8696B"/>
        <color rgb="FFFFEB84"/>
        <color rgb="FF63BE7B"/>
      </colorScale>
    </cfRule>
  </conditionalFormatting>
  <conditionalFormatting sqref="E313:E319">
    <cfRule type="colorScale" priority="201">
      <colorScale>
        <cfvo type="min"/>
        <cfvo type="percentile" val="50"/>
        <cfvo type="max"/>
        <color rgb="FFF8696B"/>
        <color rgb="FFFFEB84"/>
        <color rgb="FF63BE7B"/>
      </colorScale>
    </cfRule>
  </conditionalFormatting>
  <conditionalFormatting sqref="F320:F327">
    <cfRule type="colorScale" priority="202">
      <colorScale>
        <cfvo type="min"/>
        <cfvo type="percentile" val="50"/>
        <cfvo type="max"/>
        <color rgb="FFF8696B"/>
        <color rgb="FFFFEB84"/>
        <color rgb="FF63BE7B"/>
      </colorScale>
    </cfRule>
  </conditionalFormatting>
  <conditionalFormatting sqref="F313:F319">
    <cfRule type="colorScale" priority="203">
      <colorScale>
        <cfvo type="min"/>
        <cfvo type="percentile" val="50"/>
        <cfvo type="max"/>
        <color rgb="FFF8696B"/>
        <color rgb="FFFFEB84"/>
        <color rgb="FF63BE7B"/>
      </colorScale>
    </cfRule>
  </conditionalFormatting>
  <conditionalFormatting sqref="I341:I348">
    <cfRule type="cellIs" dxfId="1936" priority="186" operator="equal">
      <formula>0</formula>
    </cfRule>
  </conditionalFormatting>
  <conditionalFormatting sqref="I341:I348">
    <cfRule type="cellIs" dxfId="1935" priority="183" operator="equal">
      <formula>0</formula>
    </cfRule>
    <cfRule type="expression" dxfId="1934" priority="184">
      <formula>"""$F$9+$G$9+$H$9=0"""</formula>
    </cfRule>
    <cfRule type="expression" dxfId="1933" priority="185">
      <formula>"$F$9=0"""</formula>
    </cfRule>
  </conditionalFormatting>
  <conditionalFormatting sqref="I334:I340">
    <cfRule type="cellIs" dxfId="1932" priority="182" operator="equal">
      <formula>0</formula>
    </cfRule>
  </conditionalFormatting>
  <conditionalFormatting sqref="I334:I340">
    <cfRule type="cellIs" dxfId="1931" priority="179" operator="equal">
      <formula>0</formula>
    </cfRule>
    <cfRule type="expression" dxfId="1930" priority="180">
      <formula>"""$F$9+$G$9+$H$9=0"""</formula>
    </cfRule>
    <cfRule type="expression" dxfId="1929" priority="181">
      <formula>"$F$9=0"""</formula>
    </cfRule>
  </conditionalFormatting>
  <conditionalFormatting sqref="E341:E348">
    <cfRule type="colorScale" priority="187">
      <colorScale>
        <cfvo type="min"/>
        <cfvo type="percentile" val="50"/>
        <cfvo type="max"/>
        <color rgb="FFF8696B"/>
        <color rgb="FFFFEB84"/>
        <color rgb="FF63BE7B"/>
      </colorScale>
    </cfRule>
  </conditionalFormatting>
  <conditionalFormatting sqref="E334:E340">
    <cfRule type="colorScale" priority="188">
      <colorScale>
        <cfvo type="min"/>
        <cfvo type="percentile" val="50"/>
        <cfvo type="max"/>
        <color rgb="FFF8696B"/>
        <color rgb="FFFFEB84"/>
        <color rgb="FF63BE7B"/>
      </colorScale>
    </cfRule>
  </conditionalFormatting>
  <conditionalFormatting sqref="F341:F348">
    <cfRule type="colorScale" priority="189">
      <colorScale>
        <cfvo type="min"/>
        <cfvo type="percentile" val="50"/>
        <cfvo type="max"/>
        <color rgb="FFF8696B"/>
        <color rgb="FFFFEB84"/>
        <color rgb="FF63BE7B"/>
      </colorScale>
    </cfRule>
  </conditionalFormatting>
  <conditionalFormatting sqref="F334:F340">
    <cfRule type="colorScale" priority="190">
      <colorScale>
        <cfvo type="min"/>
        <cfvo type="percentile" val="50"/>
        <cfvo type="max"/>
        <color rgb="FFF8696B"/>
        <color rgb="FFFFEB84"/>
        <color rgb="FF63BE7B"/>
      </colorScale>
    </cfRule>
  </conditionalFormatting>
  <conditionalFormatting sqref="I362:I369">
    <cfRule type="cellIs" dxfId="1928" priority="173" operator="equal">
      <formula>0</formula>
    </cfRule>
  </conditionalFormatting>
  <conditionalFormatting sqref="I362:I369">
    <cfRule type="cellIs" dxfId="1927" priority="170" operator="equal">
      <formula>0</formula>
    </cfRule>
    <cfRule type="expression" dxfId="1926" priority="171">
      <formula>"""$F$9+$G$9+$H$9=0"""</formula>
    </cfRule>
    <cfRule type="expression" dxfId="1925" priority="172">
      <formula>"$F$9=0"""</formula>
    </cfRule>
  </conditionalFormatting>
  <conditionalFormatting sqref="I355:I361">
    <cfRule type="cellIs" dxfId="1924" priority="169" operator="equal">
      <formula>0</formula>
    </cfRule>
  </conditionalFormatting>
  <conditionalFormatting sqref="I355:I361">
    <cfRule type="cellIs" dxfId="1923" priority="166" operator="equal">
      <formula>0</formula>
    </cfRule>
    <cfRule type="expression" dxfId="1922" priority="167">
      <formula>"""$F$9+$G$9+$H$9=0"""</formula>
    </cfRule>
    <cfRule type="expression" dxfId="1921" priority="168">
      <formula>"$F$9=0"""</formula>
    </cfRule>
  </conditionalFormatting>
  <conditionalFormatting sqref="E362:E369">
    <cfRule type="colorScale" priority="174">
      <colorScale>
        <cfvo type="min"/>
        <cfvo type="percentile" val="50"/>
        <cfvo type="max"/>
        <color rgb="FFF8696B"/>
        <color rgb="FFFFEB84"/>
        <color rgb="FF63BE7B"/>
      </colorScale>
    </cfRule>
  </conditionalFormatting>
  <conditionalFormatting sqref="E355:E361">
    <cfRule type="colorScale" priority="175">
      <colorScale>
        <cfvo type="min"/>
        <cfvo type="percentile" val="50"/>
        <cfvo type="max"/>
        <color rgb="FFF8696B"/>
        <color rgb="FFFFEB84"/>
        <color rgb="FF63BE7B"/>
      </colorScale>
    </cfRule>
  </conditionalFormatting>
  <conditionalFormatting sqref="F362:F369">
    <cfRule type="colorScale" priority="176">
      <colorScale>
        <cfvo type="min"/>
        <cfvo type="percentile" val="50"/>
        <cfvo type="max"/>
        <color rgb="FFF8696B"/>
        <color rgb="FFFFEB84"/>
        <color rgb="FF63BE7B"/>
      </colorScale>
    </cfRule>
  </conditionalFormatting>
  <conditionalFormatting sqref="F355:F361">
    <cfRule type="colorScale" priority="177">
      <colorScale>
        <cfvo type="min"/>
        <cfvo type="percentile" val="50"/>
        <cfvo type="max"/>
        <color rgb="FFF8696B"/>
        <color rgb="FFFFEB84"/>
        <color rgb="FF63BE7B"/>
      </colorScale>
    </cfRule>
  </conditionalFormatting>
  <conditionalFormatting sqref="I383:I390">
    <cfRule type="cellIs" dxfId="1920" priority="160" operator="equal">
      <formula>0</formula>
    </cfRule>
  </conditionalFormatting>
  <conditionalFormatting sqref="I383:I390">
    <cfRule type="cellIs" dxfId="1919" priority="157" operator="equal">
      <formula>0</formula>
    </cfRule>
    <cfRule type="expression" dxfId="1918" priority="158">
      <formula>"""$F$9+$G$9+$H$9=0"""</formula>
    </cfRule>
    <cfRule type="expression" dxfId="1917" priority="159">
      <formula>"$F$9=0"""</formula>
    </cfRule>
  </conditionalFormatting>
  <conditionalFormatting sqref="I376:I382">
    <cfRule type="cellIs" dxfId="1916" priority="156" operator="equal">
      <formula>0</formula>
    </cfRule>
  </conditionalFormatting>
  <conditionalFormatting sqref="I376:I382">
    <cfRule type="cellIs" dxfId="1915" priority="153" operator="equal">
      <formula>0</formula>
    </cfRule>
    <cfRule type="expression" dxfId="1914" priority="154">
      <formula>"""$F$9+$G$9+$H$9=0"""</formula>
    </cfRule>
    <cfRule type="expression" dxfId="1913" priority="155">
      <formula>"$F$9=0"""</formula>
    </cfRule>
  </conditionalFormatting>
  <conditionalFormatting sqref="E383:E390">
    <cfRule type="colorScale" priority="161">
      <colorScale>
        <cfvo type="min"/>
        <cfvo type="percentile" val="50"/>
        <cfvo type="max"/>
        <color rgb="FFF8696B"/>
        <color rgb="FFFFEB84"/>
        <color rgb="FF63BE7B"/>
      </colorScale>
    </cfRule>
  </conditionalFormatting>
  <conditionalFormatting sqref="E376:E382">
    <cfRule type="colorScale" priority="162">
      <colorScale>
        <cfvo type="min"/>
        <cfvo type="percentile" val="50"/>
        <cfvo type="max"/>
        <color rgb="FFF8696B"/>
        <color rgb="FFFFEB84"/>
        <color rgb="FF63BE7B"/>
      </colorScale>
    </cfRule>
  </conditionalFormatting>
  <conditionalFormatting sqref="F383:F390">
    <cfRule type="colorScale" priority="163">
      <colorScale>
        <cfvo type="min"/>
        <cfvo type="percentile" val="50"/>
        <cfvo type="max"/>
        <color rgb="FFF8696B"/>
        <color rgb="FFFFEB84"/>
        <color rgb="FF63BE7B"/>
      </colorScale>
    </cfRule>
  </conditionalFormatting>
  <conditionalFormatting sqref="F376:F382">
    <cfRule type="colorScale" priority="164">
      <colorScale>
        <cfvo type="min"/>
        <cfvo type="percentile" val="50"/>
        <cfvo type="max"/>
        <color rgb="FFF8696B"/>
        <color rgb="FFFFEB84"/>
        <color rgb="FF63BE7B"/>
      </colorScale>
    </cfRule>
  </conditionalFormatting>
  <conditionalFormatting sqref="I404:I411">
    <cfRule type="cellIs" dxfId="1912" priority="147" operator="equal">
      <formula>0</formula>
    </cfRule>
  </conditionalFormatting>
  <conditionalFormatting sqref="I404:I411">
    <cfRule type="cellIs" dxfId="1911" priority="144" operator="equal">
      <formula>0</formula>
    </cfRule>
    <cfRule type="expression" dxfId="1910" priority="145">
      <formula>"""$F$9+$G$9+$H$9=0"""</formula>
    </cfRule>
    <cfRule type="expression" dxfId="1909" priority="146">
      <formula>"$F$9=0"""</formula>
    </cfRule>
  </conditionalFormatting>
  <conditionalFormatting sqref="I397:I403">
    <cfRule type="cellIs" dxfId="1908" priority="143" operator="equal">
      <formula>0</formula>
    </cfRule>
  </conditionalFormatting>
  <conditionalFormatting sqref="I397:I403">
    <cfRule type="cellIs" dxfId="1907" priority="140" operator="equal">
      <formula>0</formula>
    </cfRule>
    <cfRule type="expression" dxfId="1906" priority="141">
      <formula>"""$F$9+$G$9+$H$9=0"""</formula>
    </cfRule>
    <cfRule type="expression" dxfId="1905" priority="142">
      <formula>"$F$9=0"""</formula>
    </cfRule>
  </conditionalFormatting>
  <conditionalFormatting sqref="E404:E411">
    <cfRule type="colorScale" priority="148">
      <colorScale>
        <cfvo type="min"/>
        <cfvo type="percentile" val="50"/>
        <cfvo type="max"/>
        <color rgb="FFF8696B"/>
        <color rgb="FFFFEB84"/>
        <color rgb="FF63BE7B"/>
      </colorScale>
    </cfRule>
  </conditionalFormatting>
  <conditionalFormatting sqref="E397:E403">
    <cfRule type="colorScale" priority="149">
      <colorScale>
        <cfvo type="min"/>
        <cfvo type="percentile" val="50"/>
        <cfvo type="max"/>
        <color rgb="FFF8696B"/>
        <color rgb="FFFFEB84"/>
        <color rgb="FF63BE7B"/>
      </colorScale>
    </cfRule>
  </conditionalFormatting>
  <conditionalFormatting sqref="F404:F411">
    <cfRule type="colorScale" priority="150">
      <colorScale>
        <cfvo type="min"/>
        <cfvo type="percentile" val="50"/>
        <cfvo type="max"/>
        <color rgb="FFF8696B"/>
        <color rgb="FFFFEB84"/>
        <color rgb="FF63BE7B"/>
      </colorScale>
    </cfRule>
  </conditionalFormatting>
  <conditionalFormatting sqref="F397:F403">
    <cfRule type="colorScale" priority="151">
      <colorScale>
        <cfvo type="min"/>
        <cfvo type="percentile" val="50"/>
        <cfvo type="max"/>
        <color rgb="FFF8696B"/>
        <color rgb="FFFFEB84"/>
        <color rgb="FF63BE7B"/>
      </colorScale>
    </cfRule>
  </conditionalFormatting>
  <conditionalFormatting sqref="I425:I432">
    <cfRule type="cellIs" dxfId="1904" priority="134" operator="equal">
      <formula>0</formula>
    </cfRule>
  </conditionalFormatting>
  <conditionalFormatting sqref="I425:I432">
    <cfRule type="cellIs" dxfId="1903" priority="131" operator="equal">
      <formula>0</formula>
    </cfRule>
    <cfRule type="expression" dxfId="1902" priority="132">
      <formula>"""$F$9+$G$9+$H$9=0"""</formula>
    </cfRule>
    <cfRule type="expression" dxfId="1901" priority="133">
      <formula>"$F$9=0"""</formula>
    </cfRule>
  </conditionalFormatting>
  <conditionalFormatting sqref="I418:I424">
    <cfRule type="cellIs" dxfId="1900" priority="130" operator="equal">
      <formula>0</formula>
    </cfRule>
  </conditionalFormatting>
  <conditionalFormatting sqref="I418:I424">
    <cfRule type="cellIs" dxfId="1899" priority="127" operator="equal">
      <formula>0</formula>
    </cfRule>
    <cfRule type="expression" dxfId="1898" priority="128">
      <formula>"""$F$9+$G$9+$H$9=0"""</formula>
    </cfRule>
    <cfRule type="expression" dxfId="1897" priority="129">
      <formula>"$F$9=0"""</formula>
    </cfRule>
  </conditionalFormatting>
  <conditionalFormatting sqref="E425:E432">
    <cfRule type="colorScale" priority="135">
      <colorScale>
        <cfvo type="min"/>
        <cfvo type="percentile" val="50"/>
        <cfvo type="max"/>
        <color rgb="FFF8696B"/>
        <color rgb="FFFFEB84"/>
        <color rgb="FF63BE7B"/>
      </colorScale>
    </cfRule>
  </conditionalFormatting>
  <conditionalFormatting sqref="E418:E424">
    <cfRule type="colorScale" priority="136">
      <colorScale>
        <cfvo type="min"/>
        <cfvo type="percentile" val="50"/>
        <cfvo type="max"/>
        <color rgb="FFF8696B"/>
        <color rgb="FFFFEB84"/>
        <color rgb="FF63BE7B"/>
      </colorScale>
    </cfRule>
  </conditionalFormatting>
  <conditionalFormatting sqref="F425:F432">
    <cfRule type="colorScale" priority="137">
      <colorScale>
        <cfvo type="min"/>
        <cfvo type="percentile" val="50"/>
        <cfvo type="max"/>
        <color rgb="FFF8696B"/>
        <color rgb="FFFFEB84"/>
        <color rgb="FF63BE7B"/>
      </colorScale>
    </cfRule>
  </conditionalFormatting>
  <conditionalFormatting sqref="F418:F424">
    <cfRule type="colorScale" priority="138">
      <colorScale>
        <cfvo type="min"/>
        <cfvo type="percentile" val="50"/>
        <cfvo type="max"/>
        <color rgb="FFF8696B"/>
        <color rgb="FFFFEB84"/>
        <color rgb="FF63BE7B"/>
      </colorScale>
    </cfRule>
  </conditionalFormatting>
  <conditionalFormatting sqref="H4:H8">
    <cfRule type="colorScale" priority="9066">
      <colorScale>
        <cfvo type="min"/>
        <cfvo type="percentile" val="50"/>
        <cfvo type="max"/>
        <color rgb="FFF8696B"/>
        <color rgb="FFFFEB84"/>
        <color rgb="FF63BE7B"/>
      </colorScale>
    </cfRule>
  </conditionalFormatting>
  <conditionalFormatting sqref="H9:H12">
    <cfRule type="colorScale" priority="9067">
      <colorScale>
        <cfvo type="min"/>
        <cfvo type="percentile" val="50"/>
        <cfvo type="max"/>
        <color rgb="FFF8696B"/>
        <color rgb="FFFFEB84"/>
        <color rgb="FF63BE7B"/>
      </colorScale>
    </cfRule>
  </conditionalFormatting>
  <conditionalFormatting sqref="S15:U15">
    <cfRule type="cellIs" dxfId="1896" priority="125" operator="equal">
      <formula>"Valore vuoto"</formula>
    </cfRule>
  </conditionalFormatting>
  <conditionalFormatting sqref="S15:U15">
    <cfRule type="containsBlanks" dxfId="1895" priority="124">
      <formula>LEN(TRIM(S15))=0</formula>
    </cfRule>
  </conditionalFormatting>
  <conditionalFormatting sqref="S19:U19">
    <cfRule type="cellIs" dxfId="1894" priority="123" operator="equal">
      <formula>"Valore vuoto"</formula>
    </cfRule>
  </conditionalFormatting>
  <conditionalFormatting sqref="S19:U19">
    <cfRule type="containsBlanks" dxfId="1893" priority="122">
      <formula>LEN(TRIM(S19))=0</formula>
    </cfRule>
  </conditionalFormatting>
  <conditionalFormatting sqref="S20:U33">
    <cfRule type="cellIs" dxfId="1892" priority="121" operator="equal">
      <formula>"Valore vuoto"</formula>
    </cfRule>
  </conditionalFormatting>
  <conditionalFormatting sqref="S20:U33">
    <cfRule type="containsBlanks" dxfId="1891" priority="120">
      <formula>LEN(TRIM(S20))=0</formula>
    </cfRule>
  </conditionalFormatting>
  <conditionalFormatting sqref="S414:U414">
    <cfRule type="cellIs" dxfId="1890" priority="11" operator="equal">
      <formula>"Valore vuoto"</formula>
    </cfRule>
  </conditionalFormatting>
  <conditionalFormatting sqref="S414:U414">
    <cfRule type="containsBlanks" dxfId="1889" priority="10">
      <formula>LEN(TRIM(S414))=0</formula>
    </cfRule>
  </conditionalFormatting>
  <conditionalFormatting sqref="S418:U418">
    <cfRule type="cellIs" dxfId="1888" priority="9" operator="equal">
      <formula>"Valore vuoto"</formula>
    </cfRule>
  </conditionalFormatting>
  <conditionalFormatting sqref="S418:U418">
    <cfRule type="containsBlanks" dxfId="1887" priority="8">
      <formula>LEN(TRIM(S418))=0</formula>
    </cfRule>
  </conditionalFormatting>
  <conditionalFormatting sqref="S419:U432">
    <cfRule type="cellIs" dxfId="1886" priority="7" operator="equal">
      <formula>"Valore vuoto"</formula>
    </cfRule>
  </conditionalFormatting>
  <conditionalFormatting sqref="S419:U432">
    <cfRule type="containsBlanks" dxfId="1885" priority="6">
      <formula>LEN(TRIM(S419))=0</formula>
    </cfRule>
  </conditionalFormatting>
  <conditionalFormatting sqref="S36:U36">
    <cfRule type="cellIs" dxfId="1884" priority="119" operator="equal">
      <formula>"Valore vuoto"</formula>
    </cfRule>
  </conditionalFormatting>
  <conditionalFormatting sqref="S36:U36">
    <cfRule type="containsBlanks" dxfId="1883" priority="118">
      <formula>LEN(TRIM(S36))=0</formula>
    </cfRule>
  </conditionalFormatting>
  <conditionalFormatting sqref="S40:U40">
    <cfRule type="cellIs" dxfId="1882" priority="117" operator="equal">
      <formula>"Valore vuoto"</formula>
    </cfRule>
  </conditionalFormatting>
  <conditionalFormatting sqref="S40:U40">
    <cfRule type="containsBlanks" dxfId="1881" priority="116">
      <formula>LEN(TRIM(S40))=0</formula>
    </cfRule>
  </conditionalFormatting>
  <conditionalFormatting sqref="S41:U54">
    <cfRule type="cellIs" dxfId="1880" priority="115" operator="equal">
      <formula>"Valore vuoto"</formula>
    </cfRule>
  </conditionalFormatting>
  <conditionalFormatting sqref="S41:U54">
    <cfRule type="containsBlanks" dxfId="1879" priority="114">
      <formula>LEN(TRIM(S41))=0</formula>
    </cfRule>
  </conditionalFormatting>
  <conditionalFormatting sqref="S57:U57">
    <cfRule type="cellIs" dxfId="1878" priority="113" operator="equal">
      <formula>"Valore vuoto"</formula>
    </cfRule>
  </conditionalFormatting>
  <conditionalFormatting sqref="S57:U57">
    <cfRule type="containsBlanks" dxfId="1877" priority="112">
      <formula>LEN(TRIM(S57))=0</formula>
    </cfRule>
  </conditionalFormatting>
  <conditionalFormatting sqref="S61:U61">
    <cfRule type="cellIs" dxfId="1876" priority="111" operator="equal">
      <formula>"Valore vuoto"</formula>
    </cfRule>
  </conditionalFormatting>
  <conditionalFormatting sqref="S61:U61">
    <cfRule type="containsBlanks" dxfId="1875" priority="110">
      <formula>LEN(TRIM(S61))=0</formula>
    </cfRule>
  </conditionalFormatting>
  <conditionalFormatting sqref="S62:U75">
    <cfRule type="cellIs" dxfId="1874" priority="109" operator="equal">
      <formula>"Valore vuoto"</formula>
    </cfRule>
  </conditionalFormatting>
  <conditionalFormatting sqref="S62:U75">
    <cfRule type="containsBlanks" dxfId="1873" priority="108">
      <formula>LEN(TRIM(S62))=0</formula>
    </cfRule>
  </conditionalFormatting>
  <conditionalFormatting sqref="S78:U78">
    <cfRule type="cellIs" dxfId="1872" priority="107" operator="equal">
      <formula>"Valore vuoto"</formula>
    </cfRule>
  </conditionalFormatting>
  <conditionalFormatting sqref="S78:U78">
    <cfRule type="containsBlanks" dxfId="1871" priority="106">
      <formula>LEN(TRIM(S78))=0</formula>
    </cfRule>
  </conditionalFormatting>
  <conditionalFormatting sqref="S82:U82">
    <cfRule type="cellIs" dxfId="1870" priority="105" operator="equal">
      <formula>"Valore vuoto"</formula>
    </cfRule>
  </conditionalFormatting>
  <conditionalFormatting sqref="S82:U82">
    <cfRule type="containsBlanks" dxfId="1869" priority="104">
      <formula>LEN(TRIM(S82))=0</formula>
    </cfRule>
  </conditionalFormatting>
  <conditionalFormatting sqref="S83:U96">
    <cfRule type="cellIs" dxfId="1868" priority="103" operator="equal">
      <formula>"Valore vuoto"</formula>
    </cfRule>
  </conditionalFormatting>
  <conditionalFormatting sqref="S83:U96">
    <cfRule type="containsBlanks" dxfId="1867" priority="102">
      <formula>LEN(TRIM(S83))=0</formula>
    </cfRule>
  </conditionalFormatting>
  <conditionalFormatting sqref="S99:U99">
    <cfRule type="cellIs" dxfId="1866" priority="101" operator="equal">
      <formula>"Valore vuoto"</formula>
    </cfRule>
  </conditionalFormatting>
  <conditionalFormatting sqref="S99:U99">
    <cfRule type="containsBlanks" dxfId="1865" priority="100">
      <formula>LEN(TRIM(S99))=0</formula>
    </cfRule>
  </conditionalFormatting>
  <conditionalFormatting sqref="S103:U103">
    <cfRule type="cellIs" dxfId="1864" priority="99" operator="equal">
      <formula>"Valore vuoto"</formula>
    </cfRule>
  </conditionalFormatting>
  <conditionalFormatting sqref="S103:U103">
    <cfRule type="containsBlanks" dxfId="1863" priority="98">
      <formula>LEN(TRIM(S103))=0</formula>
    </cfRule>
  </conditionalFormatting>
  <conditionalFormatting sqref="S104:U117">
    <cfRule type="cellIs" dxfId="1862" priority="97" operator="equal">
      <formula>"Valore vuoto"</formula>
    </cfRule>
  </conditionalFormatting>
  <conditionalFormatting sqref="S104:U117">
    <cfRule type="containsBlanks" dxfId="1861" priority="96">
      <formula>LEN(TRIM(S104))=0</formula>
    </cfRule>
  </conditionalFormatting>
  <conditionalFormatting sqref="S120:U120">
    <cfRule type="cellIs" dxfId="1860" priority="95" operator="equal">
      <formula>"Valore vuoto"</formula>
    </cfRule>
  </conditionalFormatting>
  <conditionalFormatting sqref="S120:U120">
    <cfRule type="containsBlanks" dxfId="1859" priority="94">
      <formula>LEN(TRIM(S120))=0</formula>
    </cfRule>
  </conditionalFormatting>
  <conditionalFormatting sqref="S124:U124">
    <cfRule type="cellIs" dxfId="1858" priority="93" operator="equal">
      <formula>"Valore vuoto"</formula>
    </cfRule>
  </conditionalFormatting>
  <conditionalFormatting sqref="S124:U124">
    <cfRule type="containsBlanks" dxfId="1857" priority="92">
      <formula>LEN(TRIM(S124))=0</formula>
    </cfRule>
  </conditionalFormatting>
  <conditionalFormatting sqref="S125:U138">
    <cfRule type="cellIs" dxfId="1856" priority="91" operator="equal">
      <formula>"Valore vuoto"</formula>
    </cfRule>
  </conditionalFormatting>
  <conditionalFormatting sqref="S125:U138">
    <cfRule type="containsBlanks" dxfId="1855" priority="90">
      <formula>LEN(TRIM(S125))=0</formula>
    </cfRule>
  </conditionalFormatting>
  <conditionalFormatting sqref="S141:U141">
    <cfRule type="cellIs" dxfId="1854" priority="89" operator="equal">
      <formula>"Valore vuoto"</formula>
    </cfRule>
  </conditionalFormatting>
  <conditionalFormatting sqref="S141:U141">
    <cfRule type="containsBlanks" dxfId="1853" priority="88">
      <formula>LEN(TRIM(S141))=0</formula>
    </cfRule>
  </conditionalFormatting>
  <conditionalFormatting sqref="S145:U145">
    <cfRule type="cellIs" dxfId="1852" priority="87" operator="equal">
      <formula>"Valore vuoto"</formula>
    </cfRule>
  </conditionalFormatting>
  <conditionalFormatting sqref="S145:U145">
    <cfRule type="containsBlanks" dxfId="1851" priority="86">
      <formula>LEN(TRIM(S145))=0</formula>
    </cfRule>
  </conditionalFormatting>
  <conditionalFormatting sqref="S146:U159">
    <cfRule type="cellIs" dxfId="1850" priority="85" operator="equal">
      <formula>"Valore vuoto"</formula>
    </cfRule>
  </conditionalFormatting>
  <conditionalFormatting sqref="S146:U159">
    <cfRule type="containsBlanks" dxfId="1849" priority="84">
      <formula>LEN(TRIM(S146))=0</formula>
    </cfRule>
  </conditionalFormatting>
  <conditionalFormatting sqref="S162:U162">
    <cfRule type="cellIs" dxfId="1848" priority="83" operator="equal">
      <formula>"Valore vuoto"</formula>
    </cfRule>
  </conditionalFormatting>
  <conditionalFormatting sqref="S162:U162">
    <cfRule type="containsBlanks" dxfId="1847" priority="82">
      <formula>LEN(TRIM(S162))=0</formula>
    </cfRule>
  </conditionalFormatting>
  <conditionalFormatting sqref="S166:U166">
    <cfRule type="cellIs" dxfId="1846" priority="81" operator="equal">
      <formula>"Valore vuoto"</formula>
    </cfRule>
  </conditionalFormatting>
  <conditionalFormatting sqref="S166:U166">
    <cfRule type="containsBlanks" dxfId="1845" priority="80">
      <formula>LEN(TRIM(S166))=0</formula>
    </cfRule>
  </conditionalFormatting>
  <conditionalFormatting sqref="S167:U180">
    <cfRule type="cellIs" dxfId="1844" priority="79" operator="equal">
      <formula>"Valore vuoto"</formula>
    </cfRule>
  </conditionalFormatting>
  <conditionalFormatting sqref="S167:U180">
    <cfRule type="containsBlanks" dxfId="1843" priority="78">
      <formula>LEN(TRIM(S167))=0</formula>
    </cfRule>
  </conditionalFormatting>
  <conditionalFormatting sqref="S183:U183">
    <cfRule type="cellIs" dxfId="1842" priority="77" operator="equal">
      <formula>"Valore vuoto"</formula>
    </cfRule>
  </conditionalFormatting>
  <conditionalFormatting sqref="S183:U183">
    <cfRule type="containsBlanks" dxfId="1841" priority="76">
      <formula>LEN(TRIM(S183))=0</formula>
    </cfRule>
  </conditionalFormatting>
  <conditionalFormatting sqref="S187:U187">
    <cfRule type="cellIs" dxfId="1840" priority="75" operator="equal">
      <formula>"Valore vuoto"</formula>
    </cfRule>
  </conditionalFormatting>
  <conditionalFormatting sqref="S187:U187">
    <cfRule type="containsBlanks" dxfId="1839" priority="74">
      <formula>LEN(TRIM(S187))=0</formula>
    </cfRule>
  </conditionalFormatting>
  <conditionalFormatting sqref="S188:U201">
    <cfRule type="cellIs" dxfId="1838" priority="73" operator="equal">
      <formula>"Valore vuoto"</formula>
    </cfRule>
  </conditionalFormatting>
  <conditionalFormatting sqref="S188:U201">
    <cfRule type="containsBlanks" dxfId="1837" priority="72">
      <formula>LEN(TRIM(S188))=0</formula>
    </cfRule>
  </conditionalFormatting>
  <conditionalFormatting sqref="S204:U204">
    <cfRule type="cellIs" dxfId="1836" priority="71" operator="equal">
      <formula>"Valore vuoto"</formula>
    </cfRule>
  </conditionalFormatting>
  <conditionalFormatting sqref="S204:U204">
    <cfRule type="containsBlanks" dxfId="1835" priority="70">
      <formula>LEN(TRIM(S204))=0</formula>
    </cfRule>
  </conditionalFormatting>
  <conditionalFormatting sqref="S208:U208">
    <cfRule type="cellIs" dxfId="1834" priority="69" operator="equal">
      <formula>"Valore vuoto"</formula>
    </cfRule>
  </conditionalFormatting>
  <conditionalFormatting sqref="S208:U208">
    <cfRule type="containsBlanks" dxfId="1833" priority="68">
      <formula>LEN(TRIM(S208))=0</formula>
    </cfRule>
  </conditionalFormatting>
  <conditionalFormatting sqref="S209:U222">
    <cfRule type="cellIs" dxfId="1832" priority="67" operator="equal">
      <formula>"Valore vuoto"</formula>
    </cfRule>
  </conditionalFormatting>
  <conditionalFormatting sqref="S209:U222">
    <cfRule type="containsBlanks" dxfId="1831" priority="66">
      <formula>LEN(TRIM(S209))=0</formula>
    </cfRule>
  </conditionalFormatting>
  <conditionalFormatting sqref="S225:U225">
    <cfRule type="cellIs" dxfId="1830" priority="65" operator="equal">
      <formula>"Valore vuoto"</formula>
    </cfRule>
  </conditionalFormatting>
  <conditionalFormatting sqref="S225:U225">
    <cfRule type="containsBlanks" dxfId="1829" priority="64">
      <formula>LEN(TRIM(S225))=0</formula>
    </cfRule>
  </conditionalFormatting>
  <conditionalFormatting sqref="S229:U229">
    <cfRule type="cellIs" dxfId="1828" priority="63" operator="equal">
      <formula>"Valore vuoto"</formula>
    </cfRule>
  </conditionalFormatting>
  <conditionalFormatting sqref="S229:U229">
    <cfRule type="containsBlanks" dxfId="1827" priority="62">
      <formula>LEN(TRIM(S229))=0</formula>
    </cfRule>
  </conditionalFormatting>
  <conditionalFormatting sqref="S230:U243">
    <cfRule type="cellIs" dxfId="1826" priority="61" operator="equal">
      <formula>"Valore vuoto"</formula>
    </cfRule>
  </conditionalFormatting>
  <conditionalFormatting sqref="S230:U243">
    <cfRule type="containsBlanks" dxfId="1825" priority="60">
      <formula>LEN(TRIM(S230))=0</formula>
    </cfRule>
  </conditionalFormatting>
  <conditionalFormatting sqref="S246:U246">
    <cfRule type="cellIs" dxfId="1824" priority="59" operator="equal">
      <formula>"Valore vuoto"</formula>
    </cfRule>
  </conditionalFormatting>
  <conditionalFormatting sqref="S246:U246">
    <cfRule type="containsBlanks" dxfId="1823" priority="58">
      <formula>LEN(TRIM(S246))=0</formula>
    </cfRule>
  </conditionalFormatting>
  <conditionalFormatting sqref="S250:U250">
    <cfRule type="cellIs" dxfId="1822" priority="57" operator="equal">
      <formula>"Valore vuoto"</formula>
    </cfRule>
  </conditionalFormatting>
  <conditionalFormatting sqref="S250:U250">
    <cfRule type="containsBlanks" dxfId="1821" priority="56">
      <formula>LEN(TRIM(S250))=0</formula>
    </cfRule>
  </conditionalFormatting>
  <conditionalFormatting sqref="S251:U264">
    <cfRule type="cellIs" dxfId="1820" priority="55" operator="equal">
      <formula>"Valore vuoto"</formula>
    </cfRule>
  </conditionalFormatting>
  <conditionalFormatting sqref="S251:U264">
    <cfRule type="containsBlanks" dxfId="1819" priority="54">
      <formula>LEN(TRIM(S251))=0</formula>
    </cfRule>
  </conditionalFormatting>
  <conditionalFormatting sqref="S267:U267">
    <cfRule type="cellIs" dxfId="1818" priority="53" operator="equal">
      <formula>"Valore vuoto"</formula>
    </cfRule>
  </conditionalFormatting>
  <conditionalFormatting sqref="S267:U267">
    <cfRule type="containsBlanks" dxfId="1817" priority="52">
      <formula>LEN(TRIM(S267))=0</formula>
    </cfRule>
  </conditionalFormatting>
  <conditionalFormatting sqref="S271:U271">
    <cfRule type="cellIs" dxfId="1816" priority="51" operator="equal">
      <formula>"Valore vuoto"</formula>
    </cfRule>
  </conditionalFormatting>
  <conditionalFormatting sqref="S271:U271">
    <cfRule type="containsBlanks" dxfId="1815" priority="50">
      <formula>LEN(TRIM(S271))=0</formula>
    </cfRule>
  </conditionalFormatting>
  <conditionalFormatting sqref="S272:U285">
    <cfRule type="cellIs" dxfId="1814" priority="49" operator="equal">
      <formula>"Valore vuoto"</formula>
    </cfRule>
  </conditionalFormatting>
  <conditionalFormatting sqref="S272:U285">
    <cfRule type="containsBlanks" dxfId="1813" priority="48">
      <formula>LEN(TRIM(S272))=0</formula>
    </cfRule>
  </conditionalFormatting>
  <conditionalFormatting sqref="S288:U288">
    <cfRule type="cellIs" dxfId="1812" priority="47" operator="equal">
      <formula>"Valore vuoto"</formula>
    </cfRule>
  </conditionalFormatting>
  <conditionalFormatting sqref="S288:U288">
    <cfRule type="containsBlanks" dxfId="1811" priority="46">
      <formula>LEN(TRIM(S288))=0</formula>
    </cfRule>
  </conditionalFormatting>
  <conditionalFormatting sqref="S292:U292">
    <cfRule type="cellIs" dxfId="1810" priority="45" operator="equal">
      <formula>"Valore vuoto"</formula>
    </cfRule>
  </conditionalFormatting>
  <conditionalFormatting sqref="S292:U292">
    <cfRule type="containsBlanks" dxfId="1809" priority="44">
      <formula>LEN(TRIM(S292))=0</formula>
    </cfRule>
  </conditionalFormatting>
  <conditionalFormatting sqref="S293:U306">
    <cfRule type="cellIs" dxfId="1808" priority="43" operator="equal">
      <formula>"Valore vuoto"</formula>
    </cfRule>
  </conditionalFormatting>
  <conditionalFormatting sqref="S293:U306">
    <cfRule type="containsBlanks" dxfId="1807" priority="42">
      <formula>LEN(TRIM(S293))=0</formula>
    </cfRule>
  </conditionalFormatting>
  <conditionalFormatting sqref="S309:U309">
    <cfRule type="cellIs" dxfId="1806" priority="41" operator="equal">
      <formula>"Valore vuoto"</formula>
    </cfRule>
  </conditionalFormatting>
  <conditionalFormatting sqref="S309:U309">
    <cfRule type="containsBlanks" dxfId="1805" priority="40">
      <formula>LEN(TRIM(S309))=0</formula>
    </cfRule>
  </conditionalFormatting>
  <conditionalFormatting sqref="S313:U313">
    <cfRule type="cellIs" dxfId="1804" priority="39" operator="equal">
      <formula>"Valore vuoto"</formula>
    </cfRule>
  </conditionalFormatting>
  <conditionalFormatting sqref="S313:U313">
    <cfRule type="containsBlanks" dxfId="1803" priority="38">
      <formula>LEN(TRIM(S313))=0</formula>
    </cfRule>
  </conditionalFormatting>
  <conditionalFormatting sqref="S314:U327">
    <cfRule type="cellIs" dxfId="1802" priority="37" operator="equal">
      <formula>"Valore vuoto"</formula>
    </cfRule>
  </conditionalFormatting>
  <conditionalFormatting sqref="S314:U327">
    <cfRule type="containsBlanks" dxfId="1801" priority="36">
      <formula>LEN(TRIM(S314))=0</formula>
    </cfRule>
  </conditionalFormatting>
  <conditionalFormatting sqref="S330:U330">
    <cfRule type="cellIs" dxfId="1800" priority="35" operator="equal">
      <formula>"Valore vuoto"</formula>
    </cfRule>
  </conditionalFormatting>
  <conditionalFormatting sqref="S330:U330">
    <cfRule type="containsBlanks" dxfId="1799" priority="34">
      <formula>LEN(TRIM(S330))=0</formula>
    </cfRule>
  </conditionalFormatting>
  <conditionalFormatting sqref="S334:U334">
    <cfRule type="cellIs" dxfId="1798" priority="33" operator="equal">
      <formula>"Valore vuoto"</formula>
    </cfRule>
  </conditionalFormatting>
  <conditionalFormatting sqref="S334:U334">
    <cfRule type="containsBlanks" dxfId="1797" priority="32">
      <formula>LEN(TRIM(S334))=0</formula>
    </cfRule>
  </conditionalFormatting>
  <conditionalFormatting sqref="S335:U348">
    <cfRule type="cellIs" dxfId="1796" priority="31" operator="equal">
      <formula>"Valore vuoto"</formula>
    </cfRule>
  </conditionalFormatting>
  <conditionalFormatting sqref="S335:U348">
    <cfRule type="containsBlanks" dxfId="1795" priority="30">
      <formula>LEN(TRIM(S335))=0</formula>
    </cfRule>
  </conditionalFormatting>
  <conditionalFormatting sqref="S351:U351">
    <cfRule type="cellIs" dxfId="1794" priority="29" operator="equal">
      <formula>"Valore vuoto"</formula>
    </cfRule>
  </conditionalFormatting>
  <conditionalFormatting sqref="S351:U351">
    <cfRule type="containsBlanks" dxfId="1793" priority="28">
      <formula>LEN(TRIM(S351))=0</formula>
    </cfRule>
  </conditionalFormatting>
  <conditionalFormatting sqref="S355:U355">
    <cfRule type="cellIs" dxfId="1792" priority="27" operator="equal">
      <formula>"Valore vuoto"</formula>
    </cfRule>
  </conditionalFormatting>
  <conditionalFormatting sqref="S355:U355">
    <cfRule type="containsBlanks" dxfId="1791" priority="26">
      <formula>LEN(TRIM(S355))=0</formula>
    </cfRule>
  </conditionalFormatting>
  <conditionalFormatting sqref="S356:U369">
    <cfRule type="cellIs" dxfId="1790" priority="25" operator="equal">
      <formula>"Valore vuoto"</formula>
    </cfRule>
  </conditionalFormatting>
  <conditionalFormatting sqref="S356:U369">
    <cfRule type="containsBlanks" dxfId="1789" priority="24">
      <formula>LEN(TRIM(S356))=0</formula>
    </cfRule>
  </conditionalFormatting>
  <conditionalFormatting sqref="S372:U372">
    <cfRule type="cellIs" dxfId="1788" priority="23" operator="equal">
      <formula>"Valore vuoto"</formula>
    </cfRule>
  </conditionalFormatting>
  <conditionalFormatting sqref="S372:U372">
    <cfRule type="containsBlanks" dxfId="1787" priority="22">
      <formula>LEN(TRIM(S372))=0</formula>
    </cfRule>
  </conditionalFormatting>
  <conditionalFormatting sqref="S376:U376">
    <cfRule type="cellIs" dxfId="1786" priority="21" operator="equal">
      <formula>"Valore vuoto"</formula>
    </cfRule>
  </conditionalFormatting>
  <conditionalFormatting sqref="S376:U376">
    <cfRule type="containsBlanks" dxfId="1785" priority="20">
      <formula>LEN(TRIM(S376))=0</formula>
    </cfRule>
  </conditionalFormatting>
  <conditionalFormatting sqref="S377:U390">
    <cfRule type="cellIs" dxfId="1784" priority="19" operator="equal">
      <formula>"Valore vuoto"</formula>
    </cfRule>
  </conditionalFormatting>
  <conditionalFormatting sqref="S377:U390">
    <cfRule type="containsBlanks" dxfId="1783" priority="18">
      <formula>LEN(TRIM(S377))=0</formula>
    </cfRule>
  </conditionalFormatting>
  <conditionalFormatting sqref="S393:U393">
    <cfRule type="cellIs" dxfId="1782" priority="17" operator="equal">
      <formula>"Valore vuoto"</formula>
    </cfRule>
  </conditionalFormatting>
  <conditionalFormatting sqref="S393:U393">
    <cfRule type="containsBlanks" dxfId="1781" priority="16">
      <formula>LEN(TRIM(S393))=0</formula>
    </cfRule>
  </conditionalFormatting>
  <conditionalFormatting sqref="S397:U397">
    <cfRule type="cellIs" dxfId="1780" priority="15" operator="equal">
      <formula>"Valore vuoto"</formula>
    </cfRule>
  </conditionalFormatting>
  <conditionalFormatting sqref="S397:U397">
    <cfRule type="containsBlanks" dxfId="1779" priority="14">
      <formula>LEN(TRIM(S397))=0</formula>
    </cfRule>
  </conditionalFormatting>
  <conditionalFormatting sqref="S398:U411">
    <cfRule type="cellIs" dxfId="1778" priority="13" operator="equal">
      <formula>"Valore vuoto"</formula>
    </cfRule>
  </conditionalFormatting>
  <conditionalFormatting sqref="S398:U411">
    <cfRule type="containsBlanks" dxfId="1777" priority="12">
      <formula>LEN(TRIM(S398))=0</formula>
    </cfRule>
  </conditionalFormatting>
  <conditionalFormatting sqref="I43:I44">
    <cfRule type="cellIs" dxfId="1776" priority="4" operator="equal">
      <formula>0</formula>
    </cfRule>
  </conditionalFormatting>
  <conditionalFormatting sqref="I43:I44">
    <cfRule type="cellIs" dxfId="1775" priority="1" operator="equal">
      <formula>0</formula>
    </cfRule>
    <cfRule type="expression" dxfId="1774" priority="2">
      <formula>"""$F$9+$G$9+$H$9=0"""</formula>
    </cfRule>
    <cfRule type="expression" dxfId="1773" priority="3">
      <formula>"$F$9=0"""</formula>
    </cfRule>
  </conditionalFormatting>
  <conditionalFormatting sqref="F43:F44">
    <cfRule type="colorScale" priority="5">
      <colorScale>
        <cfvo type="min"/>
        <cfvo type="percentile" val="50"/>
        <cfvo type="max"/>
        <color rgb="FFF8696B"/>
        <color rgb="FFFFEB84"/>
        <color rgb="FF63BE7B"/>
      </colorScale>
    </cfRule>
  </conditionalFormatting>
  <dataValidations count="2">
    <dataValidation type="list" allowBlank="1" showInputMessage="1" showErrorMessage="1" sqref="J19:J33 J418:J432 J61:J75 J82:J96 J103:J117 J124:J138 J145:J159 J166:J180 J187:J201 J208:J222 J229:J243 J250:J264 J271:J285 J292:J306 J313:J327 J334:J348 J355:J369 J376:J390 J397:J411 J40:J54" xr:uid="{00000000-0002-0000-0A00-000000000000}">
      <formula1>"O, U"</formula1>
    </dataValidation>
    <dataValidation type="list" allowBlank="1" showInputMessage="1" showErrorMessage="1" sqref="Q15:R15 Q36:R36 Q19:R33 Q418:R432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0:R54" xr:uid="{00000000-0002-0000-0A00-000001000000}">
      <formula1>"Basso, Medio, Medio-Alto, Alto"</formula1>
    </dataValidation>
  </dataValidations>
  <pageMargins left="0.25" right="0.25" top="0.75" bottom="0.75" header="0.3" footer="0.3"/>
  <pageSetup scale="29" fitToHeight="0" orientation="landscape" r:id="rId1"/>
  <ignoredErrors>
    <ignoredError sqref="I13" evalError="1"/>
    <ignoredError sqref="H13" evalError="1" emptyCellReference="1"/>
  </ignoredErrors>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A00-000002000000}">
          <x14:formula1>
            <xm:f>'db obiettivi'!$A$3:$A$18</xm:f>
          </x14:formula1>
          <xm:sqref>H19:H33 H313:H327 H334:H348 H355:H369 H376:H390 H397:H411 H418:H432 H61:H75 H82:H96 H103:H117 H124:H138 H145:H159 H166:H180 H187:H201 H208:H222 H229:H243 H250:H264 H271:H285 H292:H306 H40:H54</xm:sqref>
        </x14:dataValidation>
        <x14:dataValidation type="list" allowBlank="1" showInputMessage="1" showErrorMessage="1" xr:uid="{00000000-0002-0000-0A00-000003000000}">
          <x14:formula1>
            <xm:f>'db fattori abilitanti'!$A$3:$A$19</xm:f>
          </x14:formula1>
          <xm:sqref>F19:F33 F313:F327 F334:F348 F355:F369 F376:F390 F397:F411 F418:F432 F61:F75 F82:F96 F103:F117 F124:F138 F145:F159 F166:F180 F187:F201 F208:F222 F229:F243 F250:F264 F271:F285 F292:F306 F40:F54</xm:sqref>
        </x14:dataValidation>
        <x14:dataValidation type="list" allowBlank="1" showInputMessage="1" showErrorMessage="1" xr:uid="{00000000-0002-0000-0A00-000004000000}">
          <x14:formula1>
            <xm:f>'db tipo misura'!$A$3:$A$13</xm:f>
          </x14:formula1>
          <xm:sqref>K19:K33 K418:K432 K61:K75 K82:K96 K103:K117 K124:K138 K145:K159 K166:K180 K187:K201 K208:K222 K229:K243 K250:K264 K271:K285 K292:K306 K313:K327 K334:K348 K355:K369 K376:K390 K397:K411 K40:K54</xm:sqref>
        </x14:dataValidation>
        <x14:dataValidation type="list" allowBlank="1" showInputMessage="1" showErrorMessage="1" xr:uid="{00000000-0002-0000-0A00-000005000000}">
          <x14:formula1>
            <xm:f>'db rischi'!$I$10:$I$100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A00-000006000000}">
          <x14:formula1>
            <xm:f>'db misure specifiche'!$I$4:$I$505</xm:f>
          </x14:formula1>
          <xm:sqref>I19:I33 I418:I432 I61:I75 I82:I96 I103:I117 I124:I138 I145:I159 I166:I180 I187:I201 I208:I222 I229:I243 I250:I264 I271:I285 I292:I306 I313:I327 I334:I348 I355:I369 I376:I390 I397:I411 I40:I54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3">
    <tabColor rgb="FF00B050"/>
    <pageSetUpPr fitToPage="1"/>
  </sheetPr>
  <dimension ref="A1:X433"/>
  <sheetViews>
    <sheetView topLeftCell="A33" zoomScale="85" zoomScaleNormal="85" workbookViewId="0">
      <selection activeCell="E23" sqref="E23"/>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76.42578125" style="2" customWidth="1" outlineLevel="1" collapsed="1"/>
    <col min="23" max="23" width="6.140625" style="2" customWidth="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85"/>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30"/>
      <c r="X3" s="30"/>
    </row>
    <row r="4" spans="1:24" ht="23.85" hidden="1" customHeight="1" outlineLevel="1" x14ac:dyDescent="0.2">
      <c r="A4" s="51"/>
      <c r="B4" s="51"/>
      <c r="C4" s="51"/>
      <c r="D4" s="51"/>
      <c r="E4" s="180">
        <f t="shared" ref="E4:E12" si="0">COUNTIF($J$19:$K$17740,H4)</f>
        <v>0</v>
      </c>
      <c r="F4" s="179">
        <f t="shared" ref="F4:F12" si="1">E4/$G$4</f>
        <v>0</v>
      </c>
      <c r="G4" s="232">
        <f>SUM(E4:E12)</f>
        <v>11</v>
      </c>
      <c r="H4" s="26" t="s">
        <v>32</v>
      </c>
      <c r="I4" s="85"/>
      <c r="J4" s="85"/>
      <c r="K4" s="30"/>
      <c r="L4" s="30"/>
      <c r="M4" s="30"/>
      <c r="N4" s="30"/>
      <c r="O4" s="30"/>
      <c r="P4" s="30"/>
      <c r="Q4" s="30"/>
      <c r="R4" s="30"/>
      <c r="S4" s="30"/>
      <c r="T4" s="30"/>
      <c r="U4" s="30"/>
      <c r="V4" s="30"/>
      <c r="W4" s="230"/>
      <c r="X4" s="30"/>
    </row>
    <row r="5" spans="1:24" ht="23.85" hidden="1" customHeight="1" outlineLevel="1" x14ac:dyDescent="0.2">
      <c r="A5" s="51"/>
      <c r="B5" s="51"/>
      <c r="C5" s="51"/>
      <c r="D5" s="51"/>
      <c r="E5" s="180">
        <f t="shared" si="0"/>
        <v>0</v>
      </c>
      <c r="F5" s="179">
        <f t="shared" si="1"/>
        <v>0</v>
      </c>
      <c r="G5" s="232"/>
      <c r="H5" s="26" t="s">
        <v>33</v>
      </c>
      <c r="I5" s="85"/>
      <c r="J5" s="85"/>
      <c r="K5" s="30"/>
      <c r="L5" s="30"/>
      <c r="M5" s="30"/>
      <c r="N5" s="30"/>
      <c r="O5" s="30"/>
      <c r="P5" s="30"/>
      <c r="Q5" s="30"/>
      <c r="R5" s="30"/>
      <c r="S5" s="30"/>
      <c r="T5" s="30"/>
      <c r="U5" s="30"/>
      <c r="V5" s="30"/>
      <c r="W5" s="230"/>
      <c r="X5" s="30"/>
    </row>
    <row r="6" spans="1:24" ht="23.85" hidden="1" customHeight="1" outlineLevel="1" x14ac:dyDescent="0.2">
      <c r="A6" s="51"/>
      <c r="B6" s="51"/>
      <c r="C6" s="51"/>
      <c r="D6" s="51"/>
      <c r="E6" s="180">
        <f t="shared" si="0"/>
        <v>0</v>
      </c>
      <c r="F6" s="179">
        <f t="shared" si="1"/>
        <v>0</v>
      </c>
      <c r="G6" s="232"/>
      <c r="H6" s="26" t="s">
        <v>34</v>
      </c>
      <c r="I6" s="85"/>
      <c r="J6" s="85"/>
      <c r="K6" s="30"/>
      <c r="L6" s="30"/>
      <c r="M6" s="30"/>
      <c r="N6" s="30"/>
      <c r="O6" s="30"/>
      <c r="P6" s="30"/>
      <c r="Q6" s="30"/>
      <c r="R6" s="30"/>
      <c r="S6" s="30"/>
      <c r="T6" s="30"/>
      <c r="U6" s="30"/>
      <c r="V6" s="30"/>
      <c r="W6" s="230"/>
      <c r="X6" s="30"/>
    </row>
    <row r="7" spans="1:24" ht="23.85" hidden="1" customHeight="1" outlineLevel="1" x14ac:dyDescent="0.2">
      <c r="A7" s="51"/>
      <c r="B7" s="51"/>
      <c r="C7" s="51"/>
      <c r="D7" s="51"/>
      <c r="E7" s="180">
        <f t="shared" si="0"/>
        <v>0</v>
      </c>
      <c r="F7" s="179">
        <f t="shared" si="1"/>
        <v>0</v>
      </c>
      <c r="G7" s="232"/>
      <c r="H7" s="26" t="s">
        <v>35</v>
      </c>
      <c r="I7" s="85"/>
      <c r="J7" s="85"/>
      <c r="K7" s="30"/>
      <c r="L7" s="30"/>
      <c r="M7" s="30"/>
      <c r="N7" s="30"/>
      <c r="O7" s="30"/>
      <c r="P7" s="30"/>
      <c r="Q7" s="30"/>
      <c r="R7" s="30"/>
      <c r="S7" s="30"/>
      <c r="T7" s="30"/>
      <c r="U7" s="30"/>
      <c r="V7" s="30"/>
      <c r="W7" s="230"/>
      <c r="X7" s="30"/>
    </row>
    <row r="8" spans="1:24" ht="23.85" hidden="1" customHeight="1" outlineLevel="1" x14ac:dyDescent="0.2">
      <c r="A8" s="51"/>
      <c r="B8" s="51"/>
      <c r="C8" s="51"/>
      <c r="D8" s="51"/>
      <c r="E8" s="180">
        <f t="shared" si="0"/>
        <v>0</v>
      </c>
      <c r="F8" s="179">
        <f t="shared" si="1"/>
        <v>0</v>
      </c>
      <c r="G8" s="232"/>
      <c r="H8" s="26" t="s">
        <v>36</v>
      </c>
      <c r="I8" s="85"/>
      <c r="J8" s="85"/>
      <c r="K8" s="30"/>
      <c r="L8" s="30"/>
      <c r="M8" s="30"/>
      <c r="N8" s="30"/>
      <c r="O8" s="30"/>
      <c r="P8" s="30"/>
      <c r="Q8" s="30"/>
      <c r="R8" s="30"/>
      <c r="S8" s="30"/>
      <c r="T8" s="30"/>
      <c r="U8" s="30"/>
      <c r="V8" s="30"/>
      <c r="W8" s="230"/>
      <c r="X8" s="30"/>
    </row>
    <row r="9" spans="1:24" ht="23.85" hidden="1" customHeight="1" outlineLevel="1" x14ac:dyDescent="0.2">
      <c r="A9" s="51"/>
      <c r="B9" s="51"/>
      <c r="C9" s="51"/>
      <c r="D9" s="51"/>
      <c r="E9" s="180">
        <f t="shared" si="0"/>
        <v>3</v>
      </c>
      <c r="F9" s="179">
        <f t="shared" si="1"/>
        <v>0.27272727272727271</v>
      </c>
      <c r="G9" s="232"/>
      <c r="H9" s="26" t="s">
        <v>37</v>
      </c>
      <c r="I9" s="85"/>
      <c r="J9" s="85"/>
      <c r="K9" s="30"/>
      <c r="L9" s="30"/>
      <c r="M9" s="30"/>
      <c r="N9" s="30"/>
      <c r="O9" s="30"/>
      <c r="P9" s="30"/>
      <c r="Q9" s="30"/>
      <c r="R9" s="30"/>
      <c r="S9" s="30"/>
      <c r="T9" s="30"/>
      <c r="U9" s="30"/>
      <c r="V9" s="30"/>
      <c r="W9" s="230"/>
      <c r="X9" s="30"/>
    </row>
    <row r="10" spans="1:24" ht="23.85" hidden="1" customHeight="1" outlineLevel="1" x14ac:dyDescent="0.2">
      <c r="A10" s="51"/>
      <c r="B10" s="51"/>
      <c r="C10" s="51"/>
      <c r="D10" s="51"/>
      <c r="E10" s="180">
        <f t="shared" si="0"/>
        <v>0</v>
      </c>
      <c r="F10" s="179">
        <f t="shared" si="1"/>
        <v>0</v>
      </c>
      <c r="G10" s="232"/>
      <c r="H10" s="26" t="s">
        <v>38</v>
      </c>
      <c r="I10" s="85"/>
      <c r="J10" s="85"/>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E11" s="180">
        <f t="shared" si="0"/>
        <v>2</v>
      </c>
      <c r="F11" s="179">
        <f t="shared" si="1"/>
        <v>0.18181818181818182</v>
      </c>
      <c r="G11" s="232"/>
      <c r="H11" s="26" t="s">
        <v>31</v>
      </c>
      <c r="I11" s="85"/>
      <c r="J11" s="85"/>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E12" s="180">
        <f t="shared" si="0"/>
        <v>6</v>
      </c>
      <c r="F12" s="179">
        <f t="shared" si="1"/>
        <v>0.54545454545454541</v>
      </c>
      <c r="G12" s="232"/>
      <c r="H12" s="26" t="s">
        <v>641</v>
      </c>
      <c r="I12" s="85"/>
      <c r="J12" s="85"/>
      <c r="K12" s="30"/>
      <c r="L12" s="30"/>
      <c r="M12" s="30"/>
      <c r="N12" s="30"/>
      <c r="O12" s="30"/>
      <c r="P12" s="30"/>
      <c r="Q12" s="30"/>
      <c r="R12" s="30"/>
      <c r="S12" s="30"/>
      <c r="T12" s="30"/>
      <c r="U12" s="30"/>
      <c r="V12" s="30"/>
      <c r="W12" s="230"/>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46.5" customHeight="1" x14ac:dyDescent="0.2">
      <c r="A14" s="170"/>
      <c r="B14" s="170"/>
      <c r="C14" s="174" t="s">
        <v>674</v>
      </c>
      <c r="D14" s="174"/>
      <c r="E14" s="175" t="s">
        <v>1285</v>
      </c>
      <c r="F14" s="168"/>
      <c r="G14" s="168"/>
      <c r="H14" s="168"/>
      <c r="I14" s="220" t="str">
        <f>Aree!F25</f>
        <v xml:space="preserve">G) Gestione delle entrate, delle spese e del patrimonio </v>
      </c>
      <c r="J14" s="220"/>
      <c r="K14" s="220"/>
      <c r="L14" s="220"/>
      <c r="M14" s="168"/>
      <c r="N14" s="84" t="s">
        <v>6</v>
      </c>
      <c r="O14" s="84" t="s">
        <v>675</v>
      </c>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t="s">
        <v>732</v>
      </c>
      <c r="G15" s="226"/>
      <c r="H15" s="226"/>
      <c r="I15" s="50" t="s">
        <v>11</v>
      </c>
      <c r="J15" s="227" t="s">
        <v>1444</v>
      </c>
      <c r="K15" s="227"/>
      <c r="L15" s="39"/>
      <c r="M15" s="162" t="s">
        <v>676</v>
      </c>
      <c r="N15" s="163" t="str">
        <f>V15</f>
        <v>Basso</v>
      </c>
      <c r="O15" s="39"/>
      <c r="P15" s="168"/>
      <c r="Q15" s="184" t="s">
        <v>12</v>
      </c>
      <c r="R15" s="184" t="s">
        <v>12</v>
      </c>
      <c r="S15" s="185">
        <f>IF(Q15="Basso",1.8,IF(Q15="Medio",2.5,IF(Q15="Medio-Alto",3.8,IF(Q15="Alto",5,"0"))))</f>
        <v>1.8</v>
      </c>
      <c r="T15" s="185">
        <f>IF(R15="Basso",1.8,IF(R15="Medio",2.5,IF(R15="Medio-Alto",3.8,IF(R15="Alto",5,"0"))))</f>
        <v>1.8</v>
      </c>
      <c r="U15" s="185">
        <f>IF(MAX(U19:U33)&gt;(T15*S15),MAX(U19:U33),T15*S15)</f>
        <v>3.24</v>
      </c>
      <c r="V15" s="186" t="str">
        <f>IF(U15=0,"--",IF(U15&lt;='db fasce di rischio'!$B$4,'db fasce di rischio'!$A$2,IF(U15&lt;='db fasce di rischio'!$D$4,'db fasce di rischio'!$C$2,IF(U15&lt;='db fasce di rischio'!$F$4,'db fasce di rischio'!$E$2,IF(U15&lt;='db fasce di rischio'!$H$4,'db fasce di rischio'!$G$2,"")))))</f>
        <v>Basso</v>
      </c>
      <c r="W15" s="30"/>
      <c r="X15" s="30"/>
    </row>
    <row r="16" spans="1:24" ht="59.45" customHeight="1" x14ac:dyDescent="0.2">
      <c r="A16" s="168"/>
      <c r="B16" s="168"/>
      <c r="C16" s="224"/>
      <c r="D16" s="225"/>
      <c r="E16" s="225"/>
      <c r="F16" s="172"/>
      <c r="G16" s="172"/>
      <c r="H16" s="172"/>
      <c r="I16" s="172"/>
      <c r="J16" s="172"/>
      <c r="K16" s="172"/>
      <c r="L16" s="173"/>
      <c r="M16" s="229" t="s">
        <v>1481</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customHeight="1" outlineLevel="1" x14ac:dyDescent="0.2">
      <c r="A19" s="169"/>
      <c r="B19" s="169"/>
      <c r="C19" s="26" t="s">
        <v>30</v>
      </c>
      <c r="D19" s="26" t="s">
        <v>30</v>
      </c>
      <c r="E19" s="26" t="s">
        <v>1338</v>
      </c>
      <c r="F19" s="26" t="s">
        <v>667</v>
      </c>
      <c r="G19" s="161" t="str">
        <f>V19</f>
        <v>Basso</v>
      </c>
      <c r="H19" s="27" t="s">
        <v>903</v>
      </c>
      <c r="I19" s="33" t="s">
        <v>303</v>
      </c>
      <c r="J19" s="87" t="s">
        <v>1386</v>
      </c>
      <c r="K19" s="33" t="s">
        <v>37</v>
      </c>
      <c r="L19" s="26" t="s">
        <v>1384</v>
      </c>
      <c r="M19" s="206">
        <v>1</v>
      </c>
      <c r="N19" s="26" t="s">
        <v>1385</v>
      </c>
      <c r="O19" s="26" t="s">
        <v>1383</v>
      </c>
      <c r="P19" s="169"/>
      <c r="Q19" s="184" t="s">
        <v>12</v>
      </c>
      <c r="R19" s="184" t="s">
        <v>12</v>
      </c>
      <c r="S19" s="185">
        <f>IF(Q19="Basso",1.8,IF(Q19="Medio",2.5,IF(Q19="Medio-Alto",3.8,IF(Q19="Alto",5,"0"))))</f>
        <v>1.8</v>
      </c>
      <c r="T19" s="185">
        <f>IF(R19="Basso",1.8,IF(R19="Medio",2.5,IF(R19="Medio-Alto",3.8,IF(R19="Alto",5,"0"))))</f>
        <v>1.8</v>
      </c>
      <c r="U19" s="185">
        <f>(T19*S19)</f>
        <v>3.24</v>
      </c>
      <c r="V19" s="186" t="str">
        <f>IF(U19=0,"--",IF(U19&lt;='db fasce di rischio'!$B$4,'db fasce di rischio'!$A$2,IF(U19&lt;='db fasce di rischio'!$D$4,'db fasce di rischio'!$C$2,IF(U19&lt;='db fasce di rischio'!$F$4,'db fasce di rischio'!$E$2,IF(U19&lt;='db fasce di rischio'!$H$4,'db fasce di rischio'!$G$2,"")))))</f>
        <v>Basso</v>
      </c>
      <c r="W19" s="30"/>
      <c r="X19" s="30"/>
    </row>
    <row r="20" spans="1:24" ht="21" customHeight="1" outlineLevel="1" x14ac:dyDescent="0.2">
      <c r="A20" s="169"/>
      <c r="B20" s="169"/>
      <c r="C20" s="26" t="s">
        <v>30</v>
      </c>
      <c r="D20" s="26" t="s">
        <v>30</v>
      </c>
      <c r="E20" s="26" t="s">
        <v>1484</v>
      </c>
      <c r="F20" s="26" t="s">
        <v>667</v>
      </c>
      <c r="G20" s="161" t="str">
        <f t="shared" ref="G20:G33" si="2">V20</f>
        <v>Basso</v>
      </c>
      <c r="H20" s="27" t="s">
        <v>903</v>
      </c>
      <c r="I20" s="33" t="s">
        <v>303</v>
      </c>
      <c r="J20" s="87" t="s">
        <v>1386</v>
      </c>
      <c r="K20" s="33" t="s">
        <v>37</v>
      </c>
      <c r="L20" s="26" t="s">
        <v>1384</v>
      </c>
      <c r="M20" s="206">
        <v>1</v>
      </c>
      <c r="N20" s="26" t="s">
        <v>1385</v>
      </c>
      <c r="O20" s="26" t="s">
        <v>1383</v>
      </c>
      <c r="P20" s="169"/>
      <c r="Q20" s="184" t="s">
        <v>12</v>
      </c>
      <c r="R20" s="184" t="s">
        <v>12</v>
      </c>
      <c r="S20" s="185">
        <f t="shared" ref="S20:T33" si="3">IF(Q20="Basso",1.8,IF(Q20="Medio",2.5,IF(Q20="Medio-Alto",3.8,IF(Q20="Alto",5,"0"))))</f>
        <v>1.8</v>
      </c>
      <c r="T20" s="185">
        <f t="shared" si="3"/>
        <v>1.8</v>
      </c>
      <c r="U20" s="185">
        <f>(T20*S20)</f>
        <v>3.24</v>
      </c>
      <c r="V20" s="186" t="str">
        <f>IF(U20=0,"--",IF(U20&lt;='db fasce di rischio'!$B$4,'db fasce di rischio'!$A$2,IF(U20&lt;='db fasce di rischio'!$D$4,'db fasce di rischio'!$C$2,IF(U20&lt;='db fasce di rischio'!$F$4,'db fasce di rischio'!$E$2,IF(U20&lt;='db fasce di rischio'!$H$4,'db fasce di rischio'!$G$2,"")))))</f>
        <v>Basso</v>
      </c>
      <c r="W20" s="30"/>
      <c r="X20" s="30"/>
    </row>
    <row r="21" spans="1:24" ht="21" customHeight="1" outlineLevel="1" x14ac:dyDescent="0.2">
      <c r="A21" s="169"/>
      <c r="B21" s="169"/>
      <c r="C21" s="26" t="s">
        <v>30</v>
      </c>
      <c r="D21" s="26" t="s">
        <v>30</v>
      </c>
      <c r="E21" s="26" t="s">
        <v>1485</v>
      </c>
      <c r="F21" s="26" t="s">
        <v>1479</v>
      </c>
      <c r="G21" s="161" t="str">
        <f t="shared" si="2"/>
        <v>Basso</v>
      </c>
      <c r="H21" s="27" t="s">
        <v>1294</v>
      </c>
      <c r="I21" s="33" t="s">
        <v>308</v>
      </c>
      <c r="J21" s="87" t="s">
        <v>1386</v>
      </c>
      <c r="K21" s="33" t="s">
        <v>641</v>
      </c>
      <c r="L21" s="26" t="s">
        <v>1384</v>
      </c>
      <c r="M21" s="206">
        <v>1</v>
      </c>
      <c r="N21" s="26" t="s">
        <v>1385</v>
      </c>
      <c r="O21" s="26" t="s">
        <v>1383</v>
      </c>
      <c r="P21" s="169"/>
      <c r="Q21" s="184" t="s">
        <v>12</v>
      </c>
      <c r="R21" s="184" t="s">
        <v>12</v>
      </c>
      <c r="S21" s="185">
        <f t="shared" si="3"/>
        <v>1.8</v>
      </c>
      <c r="T21" s="185">
        <f t="shared" si="3"/>
        <v>1.8</v>
      </c>
      <c r="U21" s="185">
        <f t="shared" ref="U21:U33" si="4">(T21*S21)</f>
        <v>3.24</v>
      </c>
      <c r="V21" s="186" t="str">
        <f>IF(U21=0,"--",IF(U21&lt;='db fasce di rischio'!$B$4,'db fasce di rischio'!$A$2,IF(U21&lt;='db fasce di rischio'!$D$4,'db fasce di rischio'!$C$2,IF(U21&lt;='db fasce di rischio'!$F$4,'db fasce di rischio'!$E$2,IF(U21&lt;='db fasce di rischio'!$H$4,'db fasce di rischio'!$G$2,"")))))</f>
        <v>Basso</v>
      </c>
      <c r="W21" s="30"/>
      <c r="X21" s="30"/>
    </row>
    <row r="22" spans="1:24" ht="26.25" customHeight="1" outlineLevel="1" x14ac:dyDescent="0.2">
      <c r="A22" s="169"/>
      <c r="B22" s="169"/>
      <c r="C22" s="26" t="s">
        <v>30</v>
      </c>
      <c r="D22" s="26" t="s">
        <v>30</v>
      </c>
      <c r="E22" s="26"/>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customHeight="1" outlineLevel="1" x14ac:dyDescent="0.2">
      <c r="A23" s="169"/>
      <c r="B23" s="169"/>
      <c r="C23" s="26" t="s">
        <v>30</v>
      </c>
      <c r="D23" s="26" t="s">
        <v>30</v>
      </c>
      <c r="E23" s="26" t="s">
        <v>1337</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customHeight="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customHeight="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customHeight="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customHeight="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customHeight="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customHeight="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customHeight="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customHeight="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customHeight="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customHeight="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t="s">
        <v>734</v>
      </c>
      <c r="G36" s="226"/>
      <c r="H36" s="226"/>
      <c r="I36" s="50" t="s">
        <v>11</v>
      </c>
      <c r="J36" s="227" t="s">
        <v>1444</v>
      </c>
      <c r="K36" s="227"/>
      <c r="L36" s="39"/>
      <c r="M36" s="162" t="s">
        <v>676</v>
      </c>
      <c r="N36" s="163" t="str">
        <f>V36</f>
        <v>Basso</v>
      </c>
      <c r="O36" s="39"/>
      <c r="P36" s="168"/>
      <c r="Q36" s="184" t="s">
        <v>12</v>
      </c>
      <c r="R36" s="184" t="s">
        <v>12</v>
      </c>
      <c r="S36" s="185">
        <f>IF(Q36="Basso",1.8,IF(Q36="Medio",2.5,IF(Q36="Medio-Alto",3.8,IF(Q36="Alto",5,"0"))))</f>
        <v>1.8</v>
      </c>
      <c r="T36" s="185">
        <f>IF(R36="Basso",1.8,IF(R36="Medio",2.5,IF(R36="Medio-Alto",3.8,IF(R36="Alto",5,"0"))))</f>
        <v>1.8</v>
      </c>
      <c r="U36" s="185">
        <f>IF(MAX(U40:U54)&gt;(T36*S36),MAX(U40:U54),T36*S36)</f>
        <v>3.24</v>
      </c>
      <c r="V36" s="186" t="str">
        <f>IF(U36=0,"--",IF(U36&lt;='db fasce di rischio'!$B$4,'db fasce di rischio'!$A$2,IF(U36&lt;='db fasce di rischio'!$D$4,'db fasce di rischio'!$C$2,IF(U36&lt;='db fasce di rischio'!$F$4,'db fasce di rischio'!$E$2,IF(U36&lt;='db fasce di rischio'!$H$4,'db fasce di rischio'!$G$2,"")))))</f>
        <v>Basso</v>
      </c>
      <c r="W36" s="30"/>
      <c r="X36" s="30"/>
    </row>
    <row r="37" spans="1:24" ht="59.45" customHeight="1" x14ac:dyDescent="0.2">
      <c r="A37" s="168"/>
      <c r="B37" s="168"/>
      <c r="C37" s="224"/>
      <c r="D37" s="225"/>
      <c r="E37" s="225"/>
      <c r="F37" s="172"/>
      <c r="G37" s="172"/>
      <c r="H37" s="172"/>
      <c r="I37" s="172"/>
      <c r="J37" s="172"/>
      <c r="K37" s="172"/>
      <c r="L37" s="173"/>
      <c r="M37" s="229" t="s">
        <v>1481</v>
      </c>
      <c r="N37" s="228"/>
      <c r="O37" s="228"/>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customHeight="1" outlineLevel="1" x14ac:dyDescent="0.2">
      <c r="A40" s="169"/>
      <c r="B40" s="169"/>
      <c r="C40" s="26" t="s">
        <v>30</v>
      </c>
      <c r="D40" s="26" t="s">
        <v>30</v>
      </c>
      <c r="E40" s="26" t="s">
        <v>1484</v>
      </c>
      <c r="F40" s="26" t="s">
        <v>667</v>
      </c>
      <c r="G40" s="161" t="str">
        <f t="shared" ref="G40:G41" si="5">V40</f>
        <v>Basso</v>
      </c>
      <c r="H40" s="27" t="s">
        <v>903</v>
      </c>
      <c r="I40" s="33" t="s">
        <v>303</v>
      </c>
      <c r="J40" s="87" t="s">
        <v>1386</v>
      </c>
      <c r="K40" s="33" t="s">
        <v>37</v>
      </c>
      <c r="L40" s="26" t="s">
        <v>1384</v>
      </c>
      <c r="M40" s="206">
        <v>1</v>
      </c>
      <c r="N40" s="26" t="s">
        <v>1385</v>
      </c>
      <c r="O40" s="26" t="s">
        <v>1383</v>
      </c>
      <c r="P40" s="169"/>
      <c r="Q40" s="184" t="s">
        <v>12</v>
      </c>
      <c r="R40" s="184" t="s">
        <v>12</v>
      </c>
      <c r="S40" s="185">
        <f>IF(Q40="Basso",1.8,IF(Q40="Medio",2.5,IF(Q40="Medio-Alto",3.8,IF(Q40="Alto",5,"0"))))</f>
        <v>1.8</v>
      </c>
      <c r="T40" s="185">
        <f>IF(R40="Basso",1.8,IF(R40="Medio",2.5,IF(R40="Medio-Alto",3.8,IF(R40="Alto",5,"0"))))</f>
        <v>1.8</v>
      </c>
      <c r="U40" s="185">
        <f>(T40*S40)</f>
        <v>3.24</v>
      </c>
      <c r="V40" s="186" t="str">
        <f>IF(U40=0,"--",IF(U40&lt;='db fasce di rischio'!$B$4,'db fasce di rischio'!$A$2,IF(U40&lt;='db fasce di rischio'!$D$4,'db fasce di rischio'!$C$2,IF(U40&lt;='db fasce di rischio'!$F$4,'db fasce di rischio'!$E$2,IF(U40&lt;='db fasce di rischio'!$H$4,'db fasce di rischio'!$G$2,"")))))</f>
        <v>Basso</v>
      </c>
      <c r="W40" s="30"/>
      <c r="X40" s="30"/>
    </row>
    <row r="41" spans="1:24" ht="21" customHeight="1" outlineLevel="1" x14ac:dyDescent="0.2">
      <c r="A41" s="169"/>
      <c r="B41" s="169"/>
      <c r="C41" s="26" t="s">
        <v>30</v>
      </c>
      <c r="D41" s="26" t="s">
        <v>30</v>
      </c>
      <c r="E41" s="26" t="s">
        <v>1485</v>
      </c>
      <c r="F41" s="26" t="s">
        <v>1479</v>
      </c>
      <c r="G41" s="161" t="str">
        <f t="shared" si="5"/>
        <v>Basso</v>
      </c>
      <c r="H41" s="27" t="s">
        <v>1294</v>
      </c>
      <c r="I41" s="33" t="s">
        <v>308</v>
      </c>
      <c r="J41" s="87" t="s">
        <v>1386</v>
      </c>
      <c r="K41" s="33" t="s">
        <v>641</v>
      </c>
      <c r="L41" s="26" t="s">
        <v>1384</v>
      </c>
      <c r="M41" s="206">
        <v>1</v>
      </c>
      <c r="N41" s="26" t="s">
        <v>1385</v>
      </c>
      <c r="O41" s="26" t="s">
        <v>1383</v>
      </c>
      <c r="P41" s="169"/>
      <c r="Q41" s="184" t="s">
        <v>12</v>
      </c>
      <c r="R41" s="184" t="s">
        <v>12</v>
      </c>
      <c r="S41" s="185">
        <f t="shared" ref="S41:T54" si="6">IF(Q41="Basso",1.8,IF(Q41="Medio",2.5,IF(Q41="Medio-Alto",3.8,IF(Q41="Alto",5,"0"))))</f>
        <v>1.8</v>
      </c>
      <c r="T41" s="185">
        <f t="shared" si="6"/>
        <v>1.8</v>
      </c>
      <c r="U41" s="185">
        <f>(T41*S41)</f>
        <v>3.24</v>
      </c>
      <c r="V41" s="186" t="str">
        <f>IF(U41=0,"--",IF(U41&lt;='db fasce di rischio'!$B$4,'db fasce di rischio'!$A$2,IF(U41&lt;='db fasce di rischio'!$D$4,'db fasce di rischio'!$C$2,IF(U41&lt;='db fasce di rischio'!$F$4,'db fasce di rischio'!$E$2,IF(U41&lt;='db fasce di rischio'!$H$4,'db fasce di rischio'!$G$2,"")))))</f>
        <v>Basso</v>
      </c>
      <c r="W41" s="30"/>
      <c r="X41" s="30"/>
    </row>
    <row r="42" spans="1:24" ht="21" customHeight="1" outlineLevel="1" x14ac:dyDescent="0.2">
      <c r="A42" s="169"/>
      <c r="B42" s="169"/>
      <c r="C42" s="26" t="s">
        <v>30</v>
      </c>
      <c r="D42" s="26" t="s">
        <v>30</v>
      </c>
      <c r="E42" s="26"/>
      <c r="F42" s="26"/>
      <c r="G42" s="161"/>
      <c r="H42" s="27"/>
      <c r="I42" s="33"/>
      <c r="J42" s="87"/>
      <c r="K42" s="33"/>
      <c r="L42" s="26"/>
      <c r="M42" s="20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customHeight="1" outlineLevel="1" x14ac:dyDescent="0.2">
      <c r="A43" s="169"/>
      <c r="B43" s="169"/>
      <c r="C43" s="26" t="s">
        <v>30</v>
      </c>
      <c r="D43" s="26" t="s">
        <v>30</v>
      </c>
      <c r="E43" s="26" t="s">
        <v>30</v>
      </c>
      <c r="F43" s="26" t="s">
        <v>30</v>
      </c>
      <c r="G43" s="161" t="str">
        <f t="shared" ref="G43:G54" si="8">V43</f>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customHeight="1" outlineLevel="1" x14ac:dyDescent="0.2">
      <c r="A44" s="169"/>
      <c r="B44" s="169"/>
      <c r="C44" s="26" t="s">
        <v>30</v>
      </c>
      <c r="D44" s="26" t="s">
        <v>30</v>
      </c>
      <c r="E44" s="26" t="s">
        <v>30</v>
      </c>
      <c r="F44" s="26" t="s">
        <v>30</v>
      </c>
      <c r="G44" s="161" t="str">
        <f t="shared" si="8"/>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customHeight="1" outlineLevel="1" x14ac:dyDescent="0.2">
      <c r="A45" s="169"/>
      <c r="B45" s="169"/>
      <c r="C45" s="26" t="s">
        <v>30</v>
      </c>
      <c r="D45" s="26" t="s">
        <v>30</v>
      </c>
      <c r="E45" s="26" t="s">
        <v>30</v>
      </c>
      <c r="F45" s="26" t="s">
        <v>30</v>
      </c>
      <c r="G45" s="161" t="str">
        <f t="shared" si="8"/>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customHeight="1" outlineLevel="1" x14ac:dyDescent="0.2">
      <c r="A46" s="169"/>
      <c r="B46" s="169"/>
      <c r="C46" s="26" t="s">
        <v>30</v>
      </c>
      <c r="D46" s="26" t="s">
        <v>30</v>
      </c>
      <c r="E46" s="26" t="s">
        <v>30</v>
      </c>
      <c r="F46" s="26" t="s">
        <v>30</v>
      </c>
      <c r="G46" s="161" t="str">
        <f t="shared" si="8"/>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customHeight="1" outlineLevel="1" x14ac:dyDescent="0.2">
      <c r="A47" s="169"/>
      <c r="B47" s="169"/>
      <c r="C47" s="26" t="s">
        <v>30</v>
      </c>
      <c r="D47" s="26" t="s">
        <v>30</v>
      </c>
      <c r="E47" s="26" t="s">
        <v>30</v>
      </c>
      <c r="F47" s="26" t="s">
        <v>30</v>
      </c>
      <c r="G47" s="161" t="str">
        <f t="shared" si="8"/>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customHeight="1" outlineLevel="1" x14ac:dyDescent="0.2">
      <c r="A48" s="169"/>
      <c r="B48" s="169"/>
      <c r="C48" s="26" t="s">
        <v>30</v>
      </c>
      <c r="D48" s="26" t="s">
        <v>30</v>
      </c>
      <c r="E48" s="26" t="s">
        <v>30</v>
      </c>
      <c r="F48" s="26" t="s">
        <v>30</v>
      </c>
      <c r="G48" s="161" t="str">
        <f t="shared" si="8"/>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customHeight="1" outlineLevel="1" x14ac:dyDescent="0.2">
      <c r="A49" s="169"/>
      <c r="B49" s="169"/>
      <c r="C49" s="26" t="s">
        <v>30</v>
      </c>
      <c r="D49" s="26" t="s">
        <v>30</v>
      </c>
      <c r="E49" s="26" t="s">
        <v>30</v>
      </c>
      <c r="F49" s="26" t="s">
        <v>30</v>
      </c>
      <c r="G49" s="161" t="str">
        <f t="shared" si="8"/>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customHeight="1" outlineLevel="1" x14ac:dyDescent="0.2">
      <c r="A50" s="169"/>
      <c r="B50" s="169"/>
      <c r="C50" s="26" t="s">
        <v>30</v>
      </c>
      <c r="D50" s="26" t="s">
        <v>30</v>
      </c>
      <c r="E50" s="26" t="s">
        <v>30</v>
      </c>
      <c r="F50" s="26" t="s">
        <v>30</v>
      </c>
      <c r="G50" s="161" t="str">
        <f t="shared" si="8"/>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customHeight="1" outlineLevel="1" x14ac:dyDescent="0.2">
      <c r="A51" s="169"/>
      <c r="B51" s="169"/>
      <c r="C51" s="26" t="s">
        <v>30</v>
      </c>
      <c r="D51" s="26" t="s">
        <v>30</v>
      </c>
      <c r="E51" s="26" t="s">
        <v>30</v>
      </c>
      <c r="F51" s="26" t="s">
        <v>30</v>
      </c>
      <c r="G51" s="161" t="str">
        <f t="shared" si="8"/>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customHeight="1" outlineLevel="1" x14ac:dyDescent="0.2">
      <c r="A52" s="169"/>
      <c r="B52" s="169"/>
      <c r="C52" s="26" t="s">
        <v>30</v>
      </c>
      <c r="D52" s="26" t="s">
        <v>30</v>
      </c>
      <c r="E52" s="26" t="s">
        <v>30</v>
      </c>
      <c r="F52" s="26" t="s">
        <v>30</v>
      </c>
      <c r="G52" s="161" t="str">
        <f t="shared" si="8"/>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customHeight="1" outlineLevel="1" x14ac:dyDescent="0.2">
      <c r="A53" s="169"/>
      <c r="B53" s="169"/>
      <c r="C53" s="26" t="s">
        <v>30</v>
      </c>
      <c r="D53" s="26" t="s">
        <v>30</v>
      </c>
      <c r="E53" s="26" t="s">
        <v>30</v>
      </c>
      <c r="F53" s="26" t="s">
        <v>30</v>
      </c>
      <c r="G53" s="161" t="str">
        <f t="shared" si="8"/>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customHeight="1" outlineLevel="1" x14ac:dyDescent="0.2">
      <c r="A54" s="169"/>
      <c r="B54" s="169"/>
      <c r="C54" s="26" t="s">
        <v>30</v>
      </c>
      <c r="D54" s="26" t="s">
        <v>30</v>
      </c>
      <c r="E54" s="26" t="s">
        <v>30</v>
      </c>
      <c r="F54" s="26" t="s">
        <v>30</v>
      </c>
      <c r="G54" s="161" t="str">
        <f t="shared" si="8"/>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t="s">
        <v>1470</v>
      </c>
      <c r="G57" s="226"/>
      <c r="H57" s="226"/>
      <c r="I57" s="50" t="s">
        <v>11</v>
      </c>
      <c r="J57" s="227" t="s">
        <v>1471</v>
      </c>
      <c r="K57" s="227"/>
      <c r="L57" s="39"/>
      <c r="M57" s="162" t="s">
        <v>676</v>
      </c>
      <c r="N57" s="163" t="str">
        <f>V57</f>
        <v>Basso</v>
      </c>
      <c r="O57" s="39"/>
      <c r="P57" s="168"/>
      <c r="Q57" s="184" t="s">
        <v>12</v>
      </c>
      <c r="R57" s="184" t="s">
        <v>12</v>
      </c>
      <c r="S57" s="185">
        <f>IF(Q57="Basso",1.8,IF(Q57="Medio",2.5,IF(Q57="Medio-Alto",3.8,IF(Q57="Alto",5,"0"))))</f>
        <v>1.8</v>
      </c>
      <c r="T57" s="185">
        <f>IF(R57="Basso",1.8,IF(R57="Medio",2.5,IF(R57="Medio-Alto",3.8,IF(R57="Alto",5,"0"))))</f>
        <v>1.8</v>
      </c>
      <c r="U57" s="185">
        <f>IF(MAX(U61:U75)&gt;(T57*S57),MAX(U61:U75),T57*S57)</f>
        <v>3.24</v>
      </c>
      <c r="V57" s="186" t="str">
        <f>IF(U57=0,"--",IF(U57&lt;='db fasce di rischio'!$B$4,'db fasce di rischio'!$A$2,IF(U57&lt;='db fasce di rischio'!$D$4,'db fasce di rischio'!$C$2,IF(U57&lt;='db fasce di rischio'!$F$4,'db fasce di rischio'!$E$2,IF(U57&lt;='db fasce di rischio'!$H$4,'db fasce di rischio'!$G$2,"")))))</f>
        <v>Basso</v>
      </c>
      <c r="W57" s="30"/>
      <c r="X57" s="30"/>
    </row>
    <row r="58" spans="1:24" ht="59.45" customHeight="1" x14ac:dyDescent="0.2">
      <c r="A58" s="168"/>
      <c r="B58" s="168"/>
      <c r="C58" s="224"/>
      <c r="D58" s="225"/>
      <c r="E58" s="225"/>
      <c r="F58" s="172"/>
      <c r="G58" s="172"/>
      <c r="H58" s="172"/>
      <c r="I58" s="172"/>
      <c r="J58" s="172"/>
      <c r="K58" s="172"/>
      <c r="L58" s="173"/>
      <c r="M58" s="229" t="s">
        <v>1481</v>
      </c>
      <c r="N58" s="228"/>
      <c r="O58" s="228"/>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customHeight="1" outlineLevel="1" x14ac:dyDescent="0.2">
      <c r="A61" s="169"/>
      <c r="B61" s="169"/>
      <c r="C61" s="26" t="s">
        <v>30</v>
      </c>
      <c r="D61" s="26" t="s">
        <v>30</v>
      </c>
      <c r="E61" s="26" t="s">
        <v>1339</v>
      </c>
      <c r="F61" s="26" t="s">
        <v>668</v>
      </c>
      <c r="G61" s="161" t="str">
        <f>V61</f>
        <v>Basso</v>
      </c>
      <c r="H61" s="27" t="s">
        <v>1294</v>
      </c>
      <c r="I61" s="33" t="s">
        <v>308</v>
      </c>
      <c r="J61" s="87" t="s">
        <v>1386</v>
      </c>
      <c r="K61" s="33" t="s">
        <v>641</v>
      </c>
      <c r="L61" s="26" t="s">
        <v>1384</v>
      </c>
      <c r="M61" s="206">
        <v>1</v>
      </c>
      <c r="N61" s="26" t="s">
        <v>1385</v>
      </c>
      <c r="O61" s="26" t="s">
        <v>1383</v>
      </c>
      <c r="P61" s="169"/>
      <c r="Q61" s="184" t="s">
        <v>12</v>
      </c>
      <c r="R61" s="184" t="s">
        <v>12</v>
      </c>
      <c r="S61" s="185">
        <f>IF(Q61="Basso",1.8,IF(Q61="Medio",2.5,IF(Q61="Medio-Alto",3.8,IF(Q61="Alto",5,"0"))))</f>
        <v>1.8</v>
      </c>
      <c r="T61" s="185">
        <f>IF(R61="Basso",1.8,IF(R61="Medio",2.5,IF(R61="Medio-Alto",3.8,IF(R61="Alto",5,"0"))))</f>
        <v>1.8</v>
      </c>
      <c r="U61" s="185">
        <f>(T61*S61)</f>
        <v>3.24</v>
      </c>
      <c r="V61" s="186" t="str">
        <f>IF(U61=0,"--",IF(U61&lt;='db fasce di rischio'!$B$4,'db fasce di rischio'!$A$2,IF(U61&lt;='db fasce di rischio'!$D$4,'db fasce di rischio'!$C$2,IF(U61&lt;='db fasce di rischio'!$F$4,'db fasce di rischio'!$E$2,IF(U61&lt;='db fasce di rischio'!$H$4,'db fasce di rischio'!$G$2,"")))))</f>
        <v>Basso</v>
      </c>
      <c r="W61" s="30"/>
      <c r="X61" s="30"/>
    </row>
    <row r="62" spans="1:24" ht="21" customHeight="1" outlineLevel="1" x14ac:dyDescent="0.2">
      <c r="A62" s="169"/>
      <c r="B62" s="169"/>
      <c r="C62" s="26" t="s">
        <v>30</v>
      </c>
      <c r="D62" s="26" t="s">
        <v>30</v>
      </c>
      <c r="E62" s="26" t="s">
        <v>1486</v>
      </c>
      <c r="F62" s="26" t="s">
        <v>671</v>
      </c>
      <c r="G62" s="161" t="str">
        <f t="shared" ref="G62" si="9">V62</f>
        <v>Basso</v>
      </c>
      <c r="H62" s="27" t="s">
        <v>903</v>
      </c>
      <c r="I62" s="33" t="s">
        <v>293</v>
      </c>
      <c r="J62" s="87" t="s">
        <v>1386</v>
      </c>
      <c r="K62" s="33" t="s">
        <v>31</v>
      </c>
      <c r="L62" s="26" t="s">
        <v>1384</v>
      </c>
      <c r="M62" s="206">
        <v>1</v>
      </c>
      <c r="N62" s="26" t="s">
        <v>1385</v>
      </c>
      <c r="O62" s="26" t="s">
        <v>1383</v>
      </c>
      <c r="P62" s="169"/>
      <c r="Q62" s="184" t="s">
        <v>12</v>
      </c>
      <c r="R62" s="184" t="s">
        <v>12</v>
      </c>
      <c r="S62" s="185">
        <f t="shared" ref="S62:T75" si="10">IF(Q62="Basso",1.8,IF(Q62="Medio",2.5,IF(Q62="Medio-Alto",3.8,IF(Q62="Alto",5,"0"))))</f>
        <v>1.8</v>
      </c>
      <c r="T62" s="185">
        <f t="shared" si="10"/>
        <v>1.8</v>
      </c>
      <c r="U62" s="185">
        <f>(T62*S62)</f>
        <v>3.24</v>
      </c>
      <c r="V62" s="186" t="str">
        <f>IF(U62=0,"--",IF(U62&lt;='db fasce di rischio'!$B$4,'db fasce di rischio'!$A$2,IF(U62&lt;='db fasce di rischio'!$D$4,'db fasce di rischio'!$C$2,IF(U62&lt;='db fasce di rischio'!$F$4,'db fasce di rischio'!$E$2,IF(U62&lt;='db fasce di rischio'!$H$4,'db fasce di rischio'!$G$2,"")))))</f>
        <v>Basso</v>
      </c>
      <c r="W62" s="30"/>
      <c r="X62" s="30"/>
    </row>
    <row r="63" spans="1:24" ht="21" customHeight="1" outlineLevel="1" x14ac:dyDescent="0.2">
      <c r="A63" s="169"/>
      <c r="B63" s="169"/>
      <c r="C63" s="26" t="s">
        <v>30</v>
      </c>
      <c r="D63" s="26" t="s">
        <v>30</v>
      </c>
      <c r="E63" s="26" t="s">
        <v>1483</v>
      </c>
      <c r="F63" s="26" t="s">
        <v>1441</v>
      </c>
      <c r="G63" s="161" t="str">
        <f t="shared" ref="G63:G75" si="11">V63</f>
        <v>Basso</v>
      </c>
      <c r="H63" s="27" t="s">
        <v>903</v>
      </c>
      <c r="I63" s="33" t="s">
        <v>1318</v>
      </c>
      <c r="J63" s="87" t="s">
        <v>1442</v>
      </c>
      <c r="K63" s="33" t="s">
        <v>641</v>
      </c>
      <c r="L63" s="26" t="s">
        <v>1384</v>
      </c>
      <c r="M63" s="206">
        <v>1</v>
      </c>
      <c r="N63" s="26" t="s">
        <v>1385</v>
      </c>
      <c r="O63" s="26" t="s">
        <v>1383</v>
      </c>
      <c r="P63" s="169"/>
      <c r="Q63" s="184" t="s">
        <v>12</v>
      </c>
      <c r="R63" s="184" t="s">
        <v>12</v>
      </c>
      <c r="S63" s="185">
        <f t="shared" si="10"/>
        <v>1.8</v>
      </c>
      <c r="T63" s="185">
        <f t="shared" si="10"/>
        <v>1.8</v>
      </c>
      <c r="U63" s="185">
        <f t="shared" ref="U63:U75" si="12">(T63*S63)</f>
        <v>3.24</v>
      </c>
      <c r="V63" s="186" t="str">
        <f>IF(U63=0,"--",IF(U63&lt;='db fasce di rischio'!$B$4,'db fasce di rischio'!$A$2,IF(U63&lt;='db fasce di rischio'!$D$4,'db fasce di rischio'!$C$2,IF(U63&lt;='db fasce di rischio'!$F$4,'db fasce di rischio'!$E$2,IF(U63&lt;='db fasce di rischio'!$H$4,'db fasce di rischio'!$G$2,"")))))</f>
        <v>Basso</v>
      </c>
      <c r="W63" s="30"/>
      <c r="X63" s="30"/>
    </row>
    <row r="64" spans="1:24" ht="21" customHeight="1" outlineLevel="1" x14ac:dyDescent="0.2">
      <c r="A64" s="169"/>
      <c r="B64" s="169"/>
      <c r="C64" s="26" t="s">
        <v>30</v>
      </c>
      <c r="D64" s="26" t="s">
        <v>30</v>
      </c>
      <c r="E64" s="26" t="s">
        <v>30</v>
      </c>
      <c r="F64" s="26" t="s">
        <v>30</v>
      </c>
      <c r="G64" s="161" t="str">
        <f t="shared" si="11"/>
        <v>--</v>
      </c>
      <c r="H64" s="27" t="s">
        <v>30</v>
      </c>
      <c r="I64" s="33" t="s">
        <v>30</v>
      </c>
      <c r="J64" s="87"/>
      <c r="K64" s="33"/>
      <c r="L64" s="26"/>
      <c r="M64" s="26"/>
      <c r="N64" s="26"/>
      <c r="O64" s="26"/>
      <c r="P64" s="169"/>
      <c r="Q64" s="184"/>
      <c r="R64" s="184"/>
      <c r="S64" s="185" t="str">
        <f t="shared" si="10"/>
        <v>0</v>
      </c>
      <c r="T64" s="185" t="str">
        <f t="shared" si="10"/>
        <v>0</v>
      </c>
      <c r="U64" s="185">
        <f t="shared" si="12"/>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customHeight="1" outlineLevel="1" x14ac:dyDescent="0.2">
      <c r="A65" s="169"/>
      <c r="B65" s="169"/>
      <c r="C65" s="26" t="s">
        <v>30</v>
      </c>
      <c r="D65" s="26" t="s">
        <v>30</v>
      </c>
      <c r="E65" s="26" t="s">
        <v>30</v>
      </c>
      <c r="F65" s="26" t="s">
        <v>30</v>
      </c>
      <c r="G65" s="161" t="str">
        <f t="shared" si="11"/>
        <v>--</v>
      </c>
      <c r="H65" s="27" t="s">
        <v>30</v>
      </c>
      <c r="I65" s="33" t="s">
        <v>30</v>
      </c>
      <c r="J65" s="87"/>
      <c r="K65" s="33"/>
      <c r="L65" s="26"/>
      <c r="M65" s="26"/>
      <c r="N65" s="26"/>
      <c r="O65" s="26"/>
      <c r="P65" s="169"/>
      <c r="Q65" s="184"/>
      <c r="R65" s="184"/>
      <c r="S65" s="185" t="str">
        <f t="shared" si="10"/>
        <v>0</v>
      </c>
      <c r="T65" s="185" t="str">
        <f t="shared" si="10"/>
        <v>0</v>
      </c>
      <c r="U65" s="185">
        <f t="shared" si="12"/>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customHeight="1" outlineLevel="1" x14ac:dyDescent="0.2">
      <c r="A66" s="169"/>
      <c r="B66" s="169"/>
      <c r="C66" s="26" t="s">
        <v>30</v>
      </c>
      <c r="D66" s="26" t="s">
        <v>30</v>
      </c>
      <c r="E66" s="26" t="s">
        <v>30</v>
      </c>
      <c r="F66" s="26" t="s">
        <v>30</v>
      </c>
      <c r="G66" s="161" t="str">
        <f t="shared" si="11"/>
        <v>--</v>
      </c>
      <c r="H66" s="27" t="s">
        <v>30</v>
      </c>
      <c r="I66" s="33" t="s">
        <v>30</v>
      </c>
      <c r="J66" s="87"/>
      <c r="K66" s="33"/>
      <c r="L66" s="26"/>
      <c r="M66" s="26"/>
      <c r="N66" s="26"/>
      <c r="O66" s="26"/>
      <c r="P66" s="169"/>
      <c r="Q66" s="184"/>
      <c r="R66" s="184"/>
      <c r="S66" s="185" t="str">
        <f t="shared" si="10"/>
        <v>0</v>
      </c>
      <c r="T66" s="185" t="str">
        <f t="shared" si="10"/>
        <v>0</v>
      </c>
      <c r="U66" s="185">
        <f t="shared" si="12"/>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customHeight="1" outlineLevel="1" x14ac:dyDescent="0.2">
      <c r="A67" s="169"/>
      <c r="B67" s="169"/>
      <c r="C67" s="26" t="s">
        <v>30</v>
      </c>
      <c r="D67" s="26" t="s">
        <v>30</v>
      </c>
      <c r="E67" s="26" t="s">
        <v>30</v>
      </c>
      <c r="F67" s="26" t="s">
        <v>30</v>
      </c>
      <c r="G67" s="161" t="str">
        <f t="shared" si="11"/>
        <v>--</v>
      </c>
      <c r="H67" s="27" t="s">
        <v>30</v>
      </c>
      <c r="I67" s="33" t="s">
        <v>30</v>
      </c>
      <c r="J67" s="87"/>
      <c r="K67" s="33"/>
      <c r="L67" s="26"/>
      <c r="M67" s="26"/>
      <c r="N67" s="26"/>
      <c r="O67" s="26"/>
      <c r="P67" s="169"/>
      <c r="Q67" s="184"/>
      <c r="R67" s="184"/>
      <c r="S67" s="185" t="str">
        <f t="shared" si="10"/>
        <v>0</v>
      </c>
      <c r="T67" s="185" t="str">
        <f t="shared" si="10"/>
        <v>0</v>
      </c>
      <c r="U67" s="185">
        <f t="shared" si="12"/>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customHeight="1" outlineLevel="1" x14ac:dyDescent="0.2">
      <c r="A68" s="169"/>
      <c r="B68" s="169"/>
      <c r="C68" s="26" t="s">
        <v>30</v>
      </c>
      <c r="D68" s="26" t="s">
        <v>30</v>
      </c>
      <c r="E68" s="26" t="s">
        <v>30</v>
      </c>
      <c r="F68" s="26" t="s">
        <v>30</v>
      </c>
      <c r="G68" s="161" t="str">
        <f t="shared" si="11"/>
        <v>--</v>
      </c>
      <c r="H68" s="27" t="s">
        <v>30</v>
      </c>
      <c r="I68" s="33" t="s">
        <v>30</v>
      </c>
      <c r="J68" s="87"/>
      <c r="K68" s="33"/>
      <c r="L68" s="26"/>
      <c r="M68" s="26"/>
      <c r="N68" s="26"/>
      <c r="O68" s="26"/>
      <c r="P68" s="169"/>
      <c r="Q68" s="184"/>
      <c r="R68" s="184"/>
      <c r="S68" s="185" t="str">
        <f t="shared" si="10"/>
        <v>0</v>
      </c>
      <c r="T68" s="185" t="str">
        <f t="shared" si="10"/>
        <v>0</v>
      </c>
      <c r="U68" s="185">
        <f t="shared" si="12"/>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customHeight="1" outlineLevel="1" x14ac:dyDescent="0.2">
      <c r="A69" s="169"/>
      <c r="B69" s="169"/>
      <c r="C69" s="26" t="s">
        <v>30</v>
      </c>
      <c r="D69" s="26" t="s">
        <v>30</v>
      </c>
      <c r="E69" s="26" t="s">
        <v>30</v>
      </c>
      <c r="F69" s="26" t="s">
        <v>30</v>
      </c>
      <c r="G69" s="161" t="str">
        <f t="shared" si="11"/>
        <v>--</v>
      </c>
      <c r="H69" s="27" t="s">
        <v>30</v>
      </c>
      <c r="I69" s="33" t="s">
        <v>30</v>
      </c>
      <c r="J69" s="88"/>
      <c r="K69" s="33"/>
      <c r="L69" s="26"/>
      <c r="M69" s="26"/>
      <c r="N69" s="26"/>
      <c r="O69" s="26"/>
      <c r="P69" s="169"/>
      <c r="Q69" s="184"/>
      <c r="R69" s="184"/>
      <c r="S69" s="185" t="str">
        <f t="shared" si="10"/>
        <v>0</v>
      </c>
      <c r="T69" s="185" t="str">
        <f t="shared" si="10"/>
        <v>0</v>
      </c>
      <c r="U69" s="185">
        <f t="shared" si="12"/>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customHeight="1" outlineLevel="1" x14ac:dyDescent="0.2">
      <c r="A70" s="169"/>
      <c r="B70" s="169"/>
      <c r="C70" s="26" t="s">
        <v>30</v>
      </c>
      <c r="D70" s="26" t="s">
        <v>30</v>
      </c>
      <c r="E70" s="26" t="s">
        <v>30</v>
      </c>
      <c r="F70" s="26" t="s">
        <v>30</v>
      </c>
      <c r="G70" s="161" t="str">
        <f t="shared" si="11"/>
        <v>--</v>
      </c>
      <c r="H70" s="27" t="s">
        <v>30</v>
      </c>
      <c r="I70" s="33" t="s">
        <v>30</v>
      </c>
      <c r="J70" s="88"/>
      <c r="K70" s="33"/>
      <c r="L70" s="26"/>
      <c r="M70" s="26"/>
      <c r="N70" s="26"/>
      <c r="O70" s="26"/>
      <c r="P70" s="169"/>
      <c r="Q70" s="184"/>
      <c r="R70" s="184"/>
      <c r="S70" s="185" t="str">
        <f t="shared" si="10"/>
        <v>0</v>
      </c>
      <c r="T70" s="185" t="str">
        <f t="shared" si="10"/>
        <v>0</v>
      </c>
      <c r="U70" s="185">
        <f t="shared" si="12"/>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customHeight="1" outlineLevel="1" x14ac:dyDescent="0.2">
      <c r="A71" s="169"/>
      <c r="B71" s="169"/>
      <c r="C71" s="26" t="s">
        <v>30</v>
      </c>
      <c r="D71" s="26" t="s">
        <v>30</v>
      </c>
      <c r="E71" s="26" t="s">
        <v>30</v>
      </c>
      <c r="F71" s="26" t="s">
        <v>30</v>
      </c>
      <c r="G71" s="161" t="str">
        <f t="shared" si="11"/>
        <v>--</v>
      </c>
      <c r="H71" s="27" t="s">
        <v>30</v>
      </c>
      <c r="I71" s="33" t="s">
        <v>30</v>
      </c>
      <c r="J71" s="88"/>
      <c r="K71" s="33"/>
      <c r="L71" s="26"/>
      <c r="M71" s="26"/>
      <c r="N71" s="26"/>
      <c r="O71" s="26"/>
      <c r="P71" s="169"/>
      <c r="Q71" s="184"/>
      <c r="R71" s="184"/>
      <c r="S71" s="185" t="str">
        <f t="shared" si="10"/>
        <v>0</v>
      </c>
      <c r="T71" s="185" t="str">
        <f t="shared" si="10"/>
        <v>0</v>
      </c>
      <c r="U71" s="185">
        <f t="shared" si="12"/>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customHeight="1" outlineLevel="1" x14ac:dyDescent="0.2">
      <c r="A72" s="169"/>
      <c r="B72" s="169"/>
      <c r="C72" s="26" t="s">
        <v>30</v>
      </c>
      <c r="D72" s="26" t="s">
        <v>30</v>
      </c>
      <c r="E72" s="26" t="s">
        <v>30</v>
      </c>
      <c r="F72" s="26" t="s">
        <v>30</v>
      </c>
      <c r="G72" s="161" t="str">
        <f t="shared" si="11"/>
        <v>--</v>
      </c>
      <c r="H72" s="27" t="s">
        <v>30</v>
      </c>
      <c r="I72" s="33" t="s">
        <v>30</v>
      </c>
      <c r="J72" s="88"/>
      <c r="K72" s="33"/>
      <c r="L72" s="26"/>
      <c r="M72" s="26"/>
      <c r="N72" s="26"/>
      <c r="O72" s="26"/>
      <c r="P72" s="169"/>
      <c r="Q72" s="184"/>
      <c r="R72" s="184"/>
      <c r="S72" s="185" t="str">
        <f t="shared" si="10"/>
        <v>0</v>
      </c>
      <c r="T72" s="185" t="str">
        <f t="shared" si="10"/>
        <v>0</v>
      </c>
      <c r="U72" s="185">
        <f t="shared" si="12"/>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customHeight="1" outlineLevel="1" x14ac:dyDescent="0.2">
      <c r="A73" s="169"/>
      <c r="B73" s="169"/>
      <c r="C73" s="26" t="s">
        <v>30</v>
      </c>
      <c r="D73" s="26" t="s">
        <v>30</v>
      </c>
      <c r="E73" s="26" t="s">
        <v>30</v>
      </c>
      <c r="F73" s="26" t="s">
        <v>30</v>
      </c>
      <c r="G73" s="161" t="str">
        <f t="shared" si="11"/>
        <v>--</v>
      </c>
      <c r="H73" s="27" t="s">
        <v>30</v>
      </c>
      <c r="I73" s="33" t="s">
        <v>30</v>
      </c>
      <c r="J73" s="87"/>
      <c r="K73" s="33"/>
      <c r="L73" s="26"/>
      <c r="M73" s="26"/>
      <c r="N73" s="26"/>
      <c r="O73" s="26"/>
      <c r="P73" s="169"/>
      <c r="Q73" s="184"/>
      <c r="R73" s="184"/>
      <c r="S73" s="185" t="str">
        <f t="shared" si="10"/>
        <v>0</v>
      </c>
      <c r="T73" s="185" t="str">
        <f t="shared" si="10"/>
        <v>0</v>
      </c>
      <c r="U73" s="185">
        <f t="shared" si="12"/>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customHeight="1" outlineLevel="1" x14ac:dyDescent="0.2">
      <c r="A74" s="169"/>
      <c r="B74" s="169"/>
      <c r="C74" s="26" t="s">
        <v>30</v>
      </c>
      <c r="D74" s="26" t="s">
        <v>30</v>
      </c>
      <c r="E74" s="26" t="s">
        <v>30</v>
      </c>
      <c r="F74" s="26" t="s">
        <v>30</v>
      </c>
      <c r="G74" s="161" t="str">
        <f t="shared" si="11"/>
        <v>--</v>
      </c>
      <c r="H74" s="27" t="s">
        <v>30</v>
      </c>
      <c r="I74" s="33" t="s">
        <v>30</v>
      </c>
      <c r="J74" s="87"/>
      <c r="K74" s="33"/>
      <c r="L74" s="26"/>
      <c r="M74" s="26"/>
      <c r="N74" s="26"/>
      <c r="O74" s="28"/>
      <c r="P74" s="169"/>
      <c r="Q74" s="184"/>
      <c r="R74" s="184"/>
      <c r="S74" s="185" t="str">
        <f t="shared" si="10"/>
        <v>0</v>
      </c>
      <c r="T74" s="185" t="str">
        <f t="shared" si="10"/>
        <v>0</v>
      </c>
      <c r="U74" s="185">
        <f t="shared" si="12"/>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customHeight="1" outlineLevel="1" x14ac:dyDescent="0.2">
      <c r="A75" s="169"/>
      <c r="B75" s="169"/>
      <c r="C75" s="26" t="s">
        <v>30</v>
      </c>
      <c r="D75" s="26" t="s">
        <v>30</v>
      </c>
      <c r="E75" s="26" t="s">
        <v>30</v>
      </c>
      <c r="F75" s="26" t="s">
        <v>30</v>
      </c>
      <c r="G75" s="161" t="str">
        <f t="shared" si="11"/>
        <v>--</v>
      </c>
      <c r="H75" s="27" t="s">
        <v>30</v>
      </c>
      <c r="I75" s="33" t="s">
        <v>30</v>
      </c>
      <c r="J75" s="87"/>
      <c r="K75" s="33"/>
      <c r="L75" s="26"/>
      <c r="M75" s="26"/>
      <c r="N75" s="26"/>
      <c r="O75" s="29"/>
      <c r="P75" s="169"/>
      <c r="Q75" s="184"/>
      <c r="R75" s="184"/>
      <c r="S75" s="185" t="str">
        <f t="shared" si="10"/>
        <v>0</v>
      </c>
      <c r="T75" s="185" t="str">
        <f t="shared" si="10"/>
        <v>0</v>
      </c>
      <c r="U75" s="185">
        <f t="shared" si="12"/>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t="s">
        <v>743</v>
      </c>
      <c r="G78" s="226"/>
      <c r="H78" s="226"/>
      <c r="I78" s="50" t="s">
        <v>11</v>
      </c>
      <c r="J78" s="227" t="s">
        <v>1471</v>
      </c>
      <c r="K78" s="227"/>
      <c r="L78" s="39"/>
      <c r="M78" s="162" t="s">
        <v>676</v>
      </c>
      <c r="N78" s="163" t="str">
        <f>V78</f>
        <v>Basso</v>
      </c>
      <c r="O78" s="39"/>
      <c r="P78" s="168"/>
      <c r="Q78" s="184" t="s">
        <v>12</v>
      </c>
      <c r="R78" s="184" t="s">
        <v>12</v>
      </c>
      <c r="S78" s="185">
        <f>IF(Q78="Basso",1.8,IF(Q78="Medio",2.5,IF(Q78="Medio-Alto",3.8,IF(Q78="Alto",5,"0"))))</f>
        <v>1.8</v>
      </c>
      <c r="T78" s="185">
        <f>IF(R78="Basso",1.8,IF(R78="Medio",2.5,IF(R78="Medio-Alto",3.8,IF(R78="Alto",5,"0"))))</f>
        <v>1.8</v>
      </c>
      <c r="U78" s="185">
        <f>IF(MAX(U82:U96)&gt;(T78*S78),MAX(U82:U96),T78*S78)</f>
        <v>3.24</v>
      </c>
      <c r="V78" s="186" t="str">
        <f>IF(U78=0,"--",IF(U78&lt;='db fasce di rischio'!$B$4,'db fasce di rischio'!$A$2,IF(U78&lt;='db fasce di rischio'!$D$4,'db fasce di rischio'!$C$2,IF(U78&lt;='db fasce di rischio'!$F$4,'db fasce di rischio'!$E$2,IF(U78&lt;='db fasce di rischio'!$H$4,'db fasce di rischio'!$G$2,"")))))</f>
        <v>Basso</v>
      </c>
      <c r="W78" s="30"/>
      <c r="X78" s="30"/>
    </row>
    <row r="79" spans="1:24" ht="59.45" customHeight="1" x14ac:dyDescent="0.2">
      <c r="A79" s="168"/>
      <c r="B79" s="168"/>
      <c r="C79" s="224"/>
      <c r="D79" s="225"/>
      <c r="E79" s="225"/>
      <c r="F79" s="172"/>
      <c r="G79" s="172"/>
      <c r="H79" s="172"/>
      <c r="I79" s="172"/>
      <c r="J79" s="172"/>
      <c r="K79" s="172"/>
      <c r="L79" s="173"/>
      <c r="M79" s="229" t="s">
        <v>1481</v>
      </c>
      <c r="N79" s="228"/>
      <c r="O79" s="228"/>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customHeight="1" outlineLevel="1" x14ac:dyDescent="0.2">
      <c r="A82" s="169"/>
      <c r="B82" s="169"/>
      <c r="C82" s="26" t="s">
        <v>30</v>
      </c>
      <c r="D82" s="26" t="s">
        <v>30</v>
      </c>
      <c r="E82" s="26" t="s">
        <v>1339</v>
      </c>
      <c r="F82" s="26" t="s">
        <v>668</v>
      </c>
      <c r="G82" s="161" t="str">
        <f>V82</f>
        <v>Basso</v>
      </c>
      <c r="H82" s="27" t="s">
        <v>1294</v>
      </c>
      <c r="I82" s="33" t="s">
        <v>308</v>
      </c>
      <c r="J82" s="87" t="s">
        <v>1386</v>
      </c>
      <c r="K82" s="33" t="s">
        <v>641</v>
      </c>
      <c r="L82" s="26" t="s">
        <v>1384</v>
      </c>
      <c r="M82" s="206">
        <v>1</v>
      </c>
      <c r="N82" s="26" t="s">
        <v>1385</v>
      </c>
      <c r="O82" s="26" t="s">
        <v>1383</v>
      </c>
      <c r="P82" s="169"/>
      <c r="Q82" s="184" t="s">
        <v>12</v>
      </c>
      <c r="R82" s="184" t="s">
        <v>12</v>
      </c>
      <c r="S82" s="185">
        <f>IF(Q82="Basso",1.8,IF(Q82="Medio",2.5,IF(Q82="Medio-Alto",3.8,IF(Q82="Alto",5,"0"))))</f>
        <v>1.8</v>
      </c>
      <c r="T82" s="185">
        <f>IF(R82="Basso",1.8,IF(R82="Medio",2.5,IF(R82="Medio-Alto",3.8,IF(R82="Alto",5,"0"))))</f>
        <v>1.8</v>
      </c>
      <c r="U82" s="185">
        <f>(T82*S82)</f>
        <v>3.24</v>
      </c>
      <c r="V82" s="186" t="str">
        <f>IF(U82=0,"--",IF(U82&lt;='db fasce di rischio'!$B$4,'db fasce di rischio'!$A$2,IF(U82&lt;='db fasce di rischio'!$D$4,'db fasce di rischio'!$C$2,IF(U82&lt;='db fasce di rischio'!$F$4,'db fasce di rischio'!$E$2,IF(U82&lt;='db fasce di rischio'!$H$4,'db fasce di rischio'!$G$2,"")))))</f>
        <v>Basso</v>
      </c>
      <c r="W82" s="30"/>
      <c r="X82" s="30"/>
    </row>
    <row r="83" spans="1:24" ht="21" customHeight="1" outlineLevel="1" x14ac:dyDescent="0.2">
      <c r="A83" s="169"/>
      <c r="B83" s="169"/>
      <c r="C83" s="26" t="s">
        <v>30</v>
      </c>
      <c r="D83" s="26" t="s">
        <v>30</v>
      </c>
      <c r="E83" s="26" t="s">
        <v>1486</v>
      </c>
      <c r="F83" s="26" t="s">
        <v>671</v>
      </c>
      <c r="G83" s="161" t="str">
        <f t="shared" ref="G83:G96" si="13">V83</f>
        <v>Basso</v>
      </c>
      <c r="H83" s="27" t="s">
        <v>903</v>
      </c>
      <c r="I83" s="33" t="s">
        <v>293</v>
      </c>
      <c r="J83" s="87" t="s">
        <v>1386</v>
      </c>
      <c r="K83" s="33" t="s">
        <v>31</v>
      </c>
      <c r="L83" s="26" t="s">
        <v>1384</v>
      </c>
      <c r="M83" s="206">
        <v>1</v>
      </c>
      <c r="N83" s="26" t="s">
        <v>1385</v>
      </c>
      <c r="O83" s="26" t="s">
        <v>1383</v>
      </c>
      <c r="P83" s="169"/>
      <c r="Q83" s="184" t="s">
        <v>12</v>
      </c>
      <c r="R83" s="184" t="s">
        <v>12</v>
      </c>
      <c r="S83" s="185">
        <f t="shared" ref="S83:T96" si="14">IF(Q83="Basso",1.8,IF(Q83="Medio",2.5,IF(Q83="Medio-Alto",3.8,IF(Q83="Alto",5,"0"))))</f>
        <v>1.8</v>
      </c>
      <c r="T83" s="185">
        <f t="shared" si="14"/>
        <v>1.8</v>
      </c>
      <c r="U83" s="185">
        <f>(T83*S83)</f>
        <v>3.24</v>
      </c>
      <c r="V83" s="186" t="str">
        <f>IF(U83=0,"--",IF(U83&lt;='db fasce di rischio'!$B$4,'db fasce di rischio'!$A$2,IF(U83&lt;='db fasce di rischio'!$D$4,'db fasce di rischio'!$C$2,IF(U83&lt;='db fasce di rischio'!$F$4,'db fasce di rischio'!$E$2,IF(U83&lt;='db fasce di rischio'!$H$4,'db fasce di rischio'!$G$2,"")))))</f>
        <v>Basso</v>
      </c>
      <c r="W83" s="30"/>
      <c r="X83" s="30"/>
    </row>
    <row r="84" spans="1:24" ht="21" customHeight="1" outlineLevel="1" x14ac:dyDescent="0.2">
      <c r="A84" s="169"/>
      <c r="B84" s="169"/>
      <c r="C84" s="26" t="s">
        <v>30</v>
      </c>
      <c r="D84" s="26" t="s">
        <v>30</v>
      </c>
      <c r="E84" s="26" t="s">
        <v>1483</v>
      </c>
      <c r="F84" s="26" t="s">
        <v>1441</v>
      </c>
      <c r="G84" s="161" t="str">
        <f t="shared" si="13"/>
        <v>Basso</v>
      </c>
      <c r="H84" s="27" t="s">
        <v>903</v>
      </c>
      <c r="I84" s="33" t="s">
        <v>1318</v>
      </c>
      <c r="J84" s="87" t="s">
        <v>1442</v>
      </c>
      <c r="K84" s="33" t="s">
        <v>641</v>
      </c>
      <c r="L84" s="26" t="s">
        <v>1384</v>
      </c>
      <c r="M84" s="206">
        <v>1</v>
      </c>
      <c r="N84" s="26" t="s">
        <v>1385</v>
      </c>
      <c r="O84" s="26" t="s">
        <v>1383</v>
      </c>
      <c r="P84" s="169"/>
      <c r="Q84" s="184" t="s">
        <v>12</v>
      </c>
      <c r="R84" s="184" t="s">
        <v>12</v>
      </c>
      <c r="S84" s="185">
        <f t="shared" si="14"/>
        <v>1.8</v>
      </c>
      <c r="T84" s="185">
        <f t="shared" si="14"/>
        <v>1.8</v>
      </c>
      <c r="U84" s="185">
        <f t="shared" ref="U84:U96" si="15">(T84*S84)</f>
        <v>3.24</v>
      </c>
      <c r="V84" s="186" t="str">
        <f>IF(U84=0,"--",IF(U84&lt;='db fasce di rischio'!$B$4,'db fasce di rischio'!$A$2,IF(U84&lt;='db fasce di rischio'!$D$4,'db fasce di rischio'!$C$2,IF(U84&lt;='db fasce di rischio'!$F$4,'db fasce di rischio'!$E$2,IF(U84&lt;='db fasce di rischio'!$H$4,'db fasce di rischio'!$G$2,"")))))</f>
        <v>Basso</v>
      </c>
      <c r="W84" s="30"/>
      <c r="X84" s="30"/>
    </row>
    <row r="85" spans="1:24" ht="21" customHeight="1" outlineLevel="1" x14ac:dyDescent="0.2">
      <c r="A85" s="169"/>
      <c r="B85" s="169"/>
      <c r="C85" s="26" t="s">
        <v>30</v>
      </c>
      <c r="D85" s="26" t="s">
        <v>30</v>
      </c>
      <c r="E85" s="26" t="s">
        <v>30</v>
      </c>
      <c r="F85" s="26" t="s">
        <v>30</v>
      </c>
      <c r="G85" s="161" t="str">
        <f t="shared" si="13"/>
        <v>--</v>
      </c>
      <c r="H85" s="27" t="s">
        <v>30</v>
      </c>
      <c r="I85" s="33" t="s">
        <v>30</v>
      </c>
      <c r="J85" s="87"/>
      <c r="K85" s="33"/>
      <c r="L85" s="26"/>
      <c r="M85" s="26"/>
      <c r="N85" s="26"/>
      <c r="O85" s="26"/>
      <c r="P85" s="169"/>
      <c r="Q85" s="184"/>
      <c r="R85" s="184"/>
      <c r="S85" s="185" t="str">
        <f t="shared" si="14"/>
        <v>0</v>
      </c>
      <c r="T85" s="185" t="str">
        <f t="shared" si="14"/>
        <v>0</v>
      </c>
      <c r="U85" s="185">
        <f t="shared" si="15"/>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customHeight="1" outlineLevel="1" x14ac:dyDescent="0.2">
      <c r="A86" s="169"/>
      <c r="B86" s="169"/>
      <c r="C86" s="26" t="s">
        <v>30</v>
      </c>
      <c r="D86" s="26" t="s">
        <v>30</v>
      </c>
      <c r="E86" s="26" t="s">
        <v>30</v>
      </c>
      <c r="F86" s="26" t="s">
        <v>30</v>
      </c>
      <c r="G86" s="161" t="str">
        <f t="shared" si="13"/>
        <v>--</v>
      </c>
      <c r="H86" s="27" t="s">
        <v>30</v>
      </c>
      <c r="I86" s="33" t="s">
        <v>30</v>
      </c>
      <c r="J86" s="87"/>
      <c r="K86" s="33"/>
      <c r="L86" s="26"/>
      <c r="M86" s="26"/>
      <c r="N86" s="26"/>
      <c r="O86" s="26"/>
      <c r="P86" s="169"/>
      <c r="Q86" s="184"/>
      <c r="R86" s="184"/>
      <c r="S86" s="185" t="str">
        <f t="shared" si="14"/>
        <v>0</v>
      </c>
      <c r="T86" s="185" t="str">
        <f t="shared" si="14"/>
        <v>0</v>
      </c>
      <c r="U86" s="185">
        <f t="shared" si="15"/>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customHeight="1" outlineLevel="1" x14ac:dyDescent="0.2">
      <c r="A87" s="169"/>
      <c r="B87" s="169"/>
      <c r="C87" s="26" t="s">
        <v>30</v>
      </c>
      <c r="D87" s="26" t="s">
        <v>30</v>
      </c>
      <c r="E87" s="26" t="s">
        <v>30</v>
      </c>
      <c r="F87" s="26" t="s">
        <v>30</v>
      </c>
      <c r="G87" s="161" t="str">
        <f t="shared" si="13"/>
        <v>--</v>
      </c>
      <c r="H87" s="27" t="s">
        <v>30</v>
      </c>
      <c r="I87" s="33" t="s">
        <v>30</v>
      </c>
      <c r="J87" s="87"/>
      <c r="K87" s="33"/>
      <c r="L87" s="26"/>
      <c r="M87" s="26"/>
      <c r="N87" s="26"/>
      <c r="O87" s="26"/>
      <c r="P87" s="169"/>
      <c r="Q87" s="184"/>
      <c r="R87" s="184"/>
      <c r="S87" s="185" t="str">
        <f t="shared" si="14"/>
        <v>0</v>
      </c>
      <c r="T87" s="185" t="str">
        <f t="shared" si="14"/>
        <v>0</v>
      </c>
      <c r="U87" s="185">
        <f t="shared" si="15"/>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customHeight="1" outlineLevel="1" x14ac:dyDescent="0.2">
      <c r="A88" s="169"/>
      <c r="B88" s="169"/>
      <c r="C88" s="26" t="s">
        <v>30</v>
      </c>
      <c r="D88" s="26" t="s">
        <v>30</v>
      </c>
      <c r="E88" s="26" t="s">
        <v>30</v>
      </c>
      <c r="F88" s="26" t="s">
        <v>30</v>
      </c>
      <c r="G88" s="161" t="str">
        <f t="shared" si="13"/>
        <v>--</v>
      </c>
      <c r="H88" s="27" t="s">
        <v>30</v>
      </c>
      <c r="I88" s="33" t="s">
        <v>30</v>
      </c>
      <c r="J88" s="87"/>
      <c r="K88" s="33"/>
      <c r="L88" s="26"/>
      <c r="M88" s="26"/>
      <c r="N88" s="26"/>
      <c r="O88" s="26"/>
      <c r="P88" s="169"/>
      <c r="Q88" s="184"/>
      <c r="R88" s="184"/>
      <c r="S88" s="185" t="str">
        <f t="shared" si="14"/>
        <v>0</v>
      </c>
      <c r="T88" s="185" t="str">
        <f t="shared" si="14"/>
        <v>0</v>
      </c>
      <c r="U88" s="185">
        <f t="shared" si="15"/>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customHeight="1" outlineLevel="1" x14ac:dyDescent="0.2">
      <c r="A89" s="169"/>
      <c r="B89" s="169"/>
      <c r="C89" s="26" t="s">
        <v>30</v>
      </c>
      <c r="D89" s="26" t="s">
        <v>30</v>
      </c>
      <c r="E89" s="26" t="s">
        <v>30</v>
      </c>
      <c r="F89" s="26" t="s">
        <v>30</v>
      </c>
      <c r="G89" s="161" t="str">
        <f t="shared" si="13"/>
        <v>--</v>
      </c>
      <c r="H89" s="27" t="s">
        <v>30</v>
      </c>
      <c r="I89" s="33" t="s">
        <v>30</v>
      </c>
      <c r="J89" s="87"/>
      <c r="K89" s="33"/>
      <c r="L89" s="26"/>
      <c r="M89" s="26"/>
      <c r="N89" s="26"/>
      <c r="O89" s="26"/>
      <c r="P89" s="169"/>
      <c r="Q89" s="184"/>
      <c r="R89" s="184"/>
      <c r="S89" s="185" t="str">
        <f t="shared" si="14"/>
        <v>0</v>
      </c>
      <c r="T89" s="185" t="str">
        <f t="shared" si="14"/>
        <v>0</v>
      </c>
      <c r="U89" s="185">
        <f t="shared" si="15"/>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customHeight="1" outlineLevel="1" x14ac:dyDescent="0.2">
      <c r="A90" s="169"/>
      <c r="B90" s="169"/>
      <c r="C90" s="26" t="s">
        <v>30</v>
      </c>
      <c r="D90" s="26" t="s">
        <v>30</v>
      </c>
      <c r="E90" s="26" t="s">
        <v>30</v>
      </c>
      <c r="F90" s="26" t="s">
        <v>30</v>
      </c>
      <c r="G90" s="161" t="str">
        <f t="shared" si="13"/>
        <v>--</v>
      </c>
      <c r="H90" s="27" t="s">
        <v>30</v>
      </c>
      <c r="I90" s="33" t="s">
        <v>30</v>
      </c>
      <c r="J90" s="88"/>
      <c r="K90" s="33"/>
      <c r="L90" s="26"/>
      <c r="M90" s="26"/>
      <c r="N90" s="26"/>
      <c r="O90" s="26"/>
      <c r="P90" s="169"/>
      <c r="Q90" s="184"/>
      <c r="R90" s="184"/>
      <c r="S90" s="185" t="str">
        <f t="shared" si="14"/>
        <v>0</v>
      </c>
      <c r="T90" s="185" t="str">
        <f t="shared" si="14"/>
        <v>0</v>
      </c>
      <c r="U90" s="185">
        <f t="shared" si="15"/>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customHeight="1" outlineLevel="1" x14ac:dyDescent="0.2">
      <c r="A91" s="169"/>
      <c r="B91" s="169"/>
      <c r="C91" s="26" t="s">
        <v>30</v>
      </c>
      <c r="D91" s="26" t="s">
        <v>30</v>
      </c>
      <c r="E91" s="26" t="s">
        <v>30</v>
      </c>
      <c r="F91" s="26" t="s">
        <v>30</v>
      </c>
      <c r="G91" s="161" t="str">
        <f t="shared" si="13"/>
        <v>--</v>
      </c>
      <c r="H91" s="27" t="s">
        <v>30</v>
      </c>
      <c r="I91" s="33" t="s">
        <v>30</v>
      </c>
      <c r="J91" s="88"/>
      <c r="K91" s="33"/>
      <c r="L91" s="26"/>
      <c r="M91" s="26"/>
      <c r="N91" s="26"/>
      <c r="O91" s="26"/>
      <c r="P91" s="169"/>
      <c r="Q91" s="184"/>
      <c r="R91" s="184"/>
      <c r="S91" s="185" t="str">
        <f t="shared" si="14"/>
        <v>0</v>
      </c>
      <c r="T91" s="185" t="str">
        <f t="shared" si="14"/>
        <v>0</v>
      </c>
      <c r="U91" s="185">
        <f t="shared" si="15"/>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customHeight="1" outlineLevel="1" x14ac:dyDescent="0.2">
      <c r="A92" s="169"/>
      <c r="B92" s="169"/>
      <c r="C92" s="26" t="s">
        <v>30</v>
      </c>
      <c r="D92" s="26" t="s">
        <v>30</v>
      </c>
      <c r="E92" s="26" t="s">
        <v>30</v>
      </c>
      <c r="F92" s="26" t="s">
        <v>30</v>
      </c>
      <c r="G92" s="161" t="str">
        <f t="shared" si="13"/>
        <v>--</v>
      </c>
      <c r="H92" s="27" t="s">
        <v>30</v>
      </c>
      <c r="I92" s="33" t="s">
        <v>30</v>
      </c>
      <c r="J92" s="88"/>
      <c r="K92" s="33"/>
      <c r="L92" s="26"/>
      <c r="M92" s="26"/>
      <c r="N92" s="26"/>
      <c r="O92" s="26"/>
      <c r="P92" s="169"/>
      <c r="Q92" s="184"/>
      <c r="R92" s="184"/>
      <c r="S92" s="185" t="str">
        <f t="shared" si="14"/>
        <v>0</v>
      </c>
      <c r="T92" s="185" t="str">
        <f t="shared" si="14"/>
        <v>0</v>
      </c>
      <c r="U92" s="185">
        <f t="shared" si="15"/>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customHeight="1" outlineLevel="1" x14ac:dyDescent="0.2">
      <c r="A93" s="169"/>
      <c r="B93" s="169"/>
      <c r="C93" s="26" t="s">
        <v>30</v>
      </c>
      <c r="D93" s="26" t="s">
        <v>30</v>
      </c>
      <c r="E93" s="26" t="s">
        <v>30</v>
      </c>
      <c r="F93" s="26" t="s">
        <v>30</v>
      </c>
      <c r="G93" s="161" t="str">
        <f t="shared" si="13"/>
        <v>--</v>
      </c>
      <c r="H93" s="27" t="s">
        <v>30</v>
      </c>
      <c r="I93" s="33" t="s">
        <v>30</v>
      </c>
      <c r="J93" s="88"/>
      <c r="K93" s="33"/>
      <c r="L93" s="26"/>
      <c r="M93" s="26"/>
      <c r="N93" s="26"/>
      <c r="O93" s="26"/>
      <c r="P93" s="169"/>
      <c r="Q93" s="184"/>
      <c r="R93" s="184"/>
      <c r="S93" s="185" t="str">
        <f t="shared" si="14"/>
        <v>0</v>
      </c>
      <c r="T93" s="185" t="str">
        <f t="shared" si="14"/>
        <v>0</v>
      </c>
      <c r="U93" s="185">
        <f t="shared" si="15"/>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customHeight="1" outlineLevel="1" x14ac:dyDescent="0.2">
      <c r="A94" s="169"/>
      <c r="B94" s="169"/>
      <c r="C94" s="26" t="s">
        <v>30</v>
      </c>
      <c r="D94" s="26" t="s">
        <v>30</v>
      </c>
      <c r="E94" s="26" t="s">
        <v>30</v>
      </c>
      <c r="F94" s="26" t="s">
        <v>30</v>
      </c>
      <c r="G94" s="161" t="str">
        <f t="shared" si="13"/>
        <v>--</v>
      </c>
      <c r="H94" s="27" t="s">
        <v>30</v>
      </c>
      <c r="I94" s="33" t="s">
        <v>30</v>
      </c>
      <c r="J94" s="87"/>
      <c r="K94" s="33"/>
      <c r="L94" s="26"/>
      <c r="M94" s="26"/>
      <c r="N94" s="26"/>
      <c r="O94" s="26"/>
      <c r="P94" s="169"/>
      <c r="Q94" s="184"/>
      <c r="R94" s="184"/>
      <c r="S94" s="185" t="str">
        <f t="shared" si="14"/>
        <v>0</v>
      </c>
      <c r="T94" s="185" t="str">
        <f t="shared" si="14"/>
        <v>0</v>
      </c>
      <c r="U94" s="185">
        <f t="shared" si="15"/>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customHeight="1" outlineLevel="1" x14ac:dyDescent="0.2">
      <c r="A95" s="169"/>
      <c r="B95" s="169"/>
      <c r="C95" s="26" t="s">
        <v>30</v>
      </c>
      <c r="D95" s="26" t="s">
        <v>30</v>
      </c>
      <c r="E95" s="26" t="s">
        <v>30</v>
      </c>
      <c r="F95" s="26" t="s">
        <v>30</v>
      </c>
      <c r="G95" s="161" t="str">
        <f t="shared" si="13"/>
        <v>--</v>
      </c>
      <c r="H95" s="27" t="s">
        <v>30</v>
      </c>
      <c r="I95" s="33" t="s">
        <v>30</v>
      </c>
      <c r="J95" s="87"/>
      <c r="K95" s="33"/>
      <c r="L95" s="26"/>
      <c r="M95" s="26"/>
      <c r="N95" s="26"/>
      <c r="O95" s="28"/>
      <c r="P95" s="169"/>
      <c r="Q95" s="184"/>
      <c r="R95" s="184"/>
      <c r="S95" s="185" t="str">
        <f t="shared" si="14"/>
        <v>0</v>
      </c>
      <c r="T95" s="185" t="str">
        <f t="shared" si="14"/>
        <v>0</v>
      </c>
      <c r="U95" s="185">
        <f t="shared" si="15"/>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customHeight="1" outlineLevel="1" x14ac:dyDescent="0.2">
      <c r="A96" s="169"/>
      <c r="B96" s="169"/>
      <c r="C96" s="26" t="s">
        <v>30</v>
      </c>
      <c r="D96" s="26" t="s">
        <v>30</v>
      </c>
      <c r="E96" s="26" t="s">
        <v>30</v>
      </c>
      <c r="F96" s="26" t="s">
        <v>30</v>
      </c>
      <c r="G96" s="161" t="str">
        <f t="shared" si="13"/>
        <v>--</v>
      </c>
      <c r="H96" s="27" t="s">
        <v>30</v>
      </c>
      <c r="I96" s="33" t="s">
        <v>30</v>
      </c>
      <c r="J96" s="87"/>
      <c r="K96" s="33"/>
      <c r="L96" s="26"/>
      <c r="M96" s="26"/>
      <c r="N96" s="26"/>
      <c r="O96" s="29"/>
      <c r="P96" s="169"/>
      <c r="Q96" s="184"/>
      <c r="R96" s="184"/>
      <c r="S96" s="185" t="str">
        <f t="shared" si="14"/>
        <v>0</v>
      </c>
      <c r="T96" s="185" t="str">
        <f t="shared" si="14"/>
        <v>0</v>
      </c>
      <c r="U96" s="185">
        <f t="shared" si="15"/>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c r="G99" s="226"/>
      <c r="H99" s="226"/>
      <c r="I99" s="50" t="s">
        <v>11</v>
      </c>
      <c r="J99" s="227" t="s">
        <v>3</v>
      </c>
      <c r="K99" s="227"/>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4"/>
      <c r="D100" s="225"/>
      <c r="E100" s="225"/>
      <c r="F100" s="172"/>
      <c r="G100" s="172"/>
      <c r="H100" s="172"/>
      <c r="I100" s="172"/>
      <c r="J100" s="172"/>
      <c r="K100" s="172"/>
      <c r="L100" s="173"/>
      <c r="M100" s="228" t="s">
        <v>1305</v>
      </c>
      <c r="N100" s="228"/>
      <c r="O100" s="228"/>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customHeight="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customHeight="1" outlineLevel="1" x14ac:dyDescent="0.2">
      <c r="A104" s="169"/>
      <c r="B104" s="169"/>
      <c r="C104" s="26" t="s">
        <v>30</v>
      </c>
      <c r="D104" s="26" t="s">
        <v>30</v>
      </c>
      <c r="E104" s="26" t="s">
        <v>30</v>
      </c>
      <c r="F104" s="26" t="s">
        <v>30</v>
      </c>
      <c r="G104" s="161" t="str">
        <f t="shared" ref="G104:G117" si="16">V104</f>
        <v>--</v>
      </c>
      <c r="H104" s="27" t="s">
        <v>30</v>
      </c>
      <c r="I104" s="33" t="s">
        <v>30</v>
      </c>
      <c r="J104" s="87"/>
      <c r="K104" s="33"/>
      <c r="L104" s="26"/>
      <c r="M104" s="26"/>
      <c r="N104" s="26"/>
      <c r="O104" s="26"/>
      <c r="P104" s="169"/>
      <c r="Q104" s="184"/>
      <c r="R104" s="184"/>
      <c r="S104" s="185" t="str">
        <f t="shared" ref="S104:T117" si="17">IF(Q104="Basso",1.8,IF(Q104="Medio",2.5,IF(Q104="Medio-Alto",3.8,IF(Q104="Alto",5,"0"))))</f>
        <v>0</v>
      </c>
      <c r="T104" s="185" t="str">
        <f t="shared" si="17"/>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customHeight="1" outlineLevel="1" x14ac:dyDescent="0.2">
      <c r="A105" s="169"/>
      <c r="B105" s="169"/>
      <c r="C105" s="26" t="s">
        <v>30</v>
      </c>
      <c r="D105" s="26" t="s">
        <v>30</v>
      </c>
      <c r="E105" s="26" t="s">
        <v>30</v>
      </c>
      <c r="F105" s="26" t="s">
        <v>30</v>
      </c>
      <c r="G105" s="161" t="str">
        <f t="shared" si="16"/>
        <v>--</v>
      </c>
      <c r="H105" s="27" t="s">
        <v>30</v>
      </c>
      <c r="I105" s="33" t="s">
        <v>30</v>
      </c>
      <c r="J105" s="87"/>
      <c r="K105" s="33"/>
      <c r="L105" s="26"/>
      <c r="M105" s="26"/>
      <c r="N105" s="26"/>
      <c r="O105" s="26"/>
      <c r="P105" s="169"/>
      <c r="Q105" s="184"/>
      <c r="R105" s="184"/>
      <c r="S105" s="185" t="str">
        <f t="shared" si="17"/>
        <v>0</v>
      </c>
      <c r="T105" s="185" t="str">
        <f t="shared" si="17"/>
        <v>0</v>
      </c>
      <c r="U105" s="185">
        <f t="shared" ref="U105:U117" si="18">(T105*S105)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customHeight="1" outlineLevel="1" x14ac:dyDescent="0.2">
      <c r="A106" s="169"/>
      <c r="B106" s="169"/>
      <c r="C106" s="26" t="s">
        <v>30</v>
      </c>
      <c r="D106" s="26" t="s">
        <v>30</v>
      </c>
      <c r="E106" s="26" t="s">
        <v>30</v>
      </c>
      <c r="F106" s="26" t="s">
        <v>30</v>
      </c>
      <c r="G106" s="161" t="str">
        <f t="shared" si="16"/>
        <v>--</v>
      </c>
      <c r="H106" s="27" t="s">
        <v>30</v>
      </c>
      <c r="I106" s="33" t="s">
        <v>30</v>
      </c>
      <c r="J106" s="87"/>
      <c r="K106" s="33"/>
      <c r="L106" s="26"/>
      <c r="M106" s="26"/>
      <c r="N106" s="26"/>
      <c r="O106" s="26"/>
      <c r="P106" s="169"/>
      <c r="Q106" s="184"/>
      <c r="R106" s="184"/>
      <c r="S106" s="185" t="str">
        <f t="shared" si="17"/>
        <v>0</v>
      </c>
      <c r="T106" s="185" t="str">
        <f t="shared" si="17"/>
        <v>0</v>
      </c>
      <c r="U106" s="185">
        <f t="shared" si="18"/>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customHeight="1" outlineLevel="1" x14ac:dyDescent="0.2">
      <c r="A107" s="169"/>
      <c r="B107" s="169"/>
      <c r="C107" s="26" t="s">
        <v>30</v>
      </c>
      <c r="D107" s="26" t="s">
        <v>30</v>
      </c>
      <c r="E107" s="26" t="s">
        <v>30</v>
      </c>
      <c r="F107" s="26" t="s">
        <v>30</v>
      </c>
      <c r="G107" s="161" t="str">
        <f t="shared" si="16"/>
        <v>--</v>
      </c>
      <c r="H107" s="27" t="s">
        <v>30</v>
      </c>
      <c r="I107" s="33" t="s">
        <v>30</v>
      </c>
      <c r="J107" s="87"/>
      <c r="K107" s="33"/>
      <c r="L107" s="26"/>
      <c r="M107" s="26"/>
      <c r="N107" s="26"/>
      <c r="O107" s="26"/>
      <c r="P107" s="169"/>
      <c r="Q107" s="184"/>
      <c r="R107" s="184"/>
      <c r="S107" s="185" t="str">
        <f t="shared" si="17"/>
        <v>0</v>
      </c>
      <c r="T107" s="185" t="str">
        <f t="shared" si="17"/>
        <v>0</v>
      </c>
      <c r="U107" s="185">
        <f t="shared" si="18"/>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customHeight="1" outlineLevel="1" x14ac:dyDescent="0.2">
      <c r="A108" s="169"/>
      <c r="B108" s="169"/>
      <c r="C108" s="26" t="s">
        <v>30</v>
      </c>
      <c r="D108" s="26" t="s">
        <v>30</v>
      </c>
      <c r="E108" s="26" t="s">
        <v>30</v>
      </c>
      <c r="F108" s="26" t="s">
        <v>30</v>
      </c>
      <c r="G108" s="161" t="str">
        <f t="shared" si="16"/>
        <v>--</v>
      </c>
      <c r="H108" s="27" t="s">
        <v>30</v>
      </c>
      <c r="I108" s="33" t="s">
        <v>30</v>
      </c>
      <c r="J108" s="87"/>
      <c r="K108" s="33"/>
      <c r="L108" s="26"/>
      <c r="M108" s="26"/>
      <c r="N108" s="26"/>
      <c r="O108" s="26"/>
      <c r="P108" s="169"/>
      <c r="Q108" s="184"/>
      <c r="R108" s="184"/>
      <c r="S108" s="185" t="str">
        <f t="shared" si="17"/>
        <v>0</v>
      </c>
      <c r="T108" s="185" t="str">
        <f t="shared" si="17"/>
        <v>0</v>
      </c>
      <c r="U108" s="185">
        <f t="shared" si="18"/>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customHeight="1" outlineLevel="1" x14ac:dyDescent="0.2">
      <c r="A109" s="169"/>
      <c r="B109" s="169"/>
      <c r="C109" s="26" t="s">
        <v>30</v>
      </c>
      <c r="D109" s="26" t="s">
        <v>30</v>
      </c>
      <c r="E109" s="26" t="s">
        <v>30</v>
      </c>
      <c r="F109" s="26" t="s">
        <v>30</v>
      </c>
      <c r="G109" s="161" t="str">
        <f t="shared" si="16"/>
        <v>--</v>
      </c>
      <c r="H109" s="27" t="s">
        <v>30</v>
      </c>
      <c r="I109" s="33" t="s">
        <v>30</v>
      </c>
      <c r="J109" s="87"/>
      <c r="K109" s="33"/>
      <c r="L109" s="26"/>
      <c r="M109" s="26"/>
      <c r="N109" s="26"/>
      <c r="O109" s="26"/>
      <c r="P109" s="169"/>
      <c r="Q109" s="184"/>
      <c r="R109" s="184"/>
      <c r="S109" s="185" t="str">
        <f t="shared" si="17"/>
        <v>0</v>
      </c>
      <c r="T109" s="185" t="str">
        <f t="shared" si="17"/>
        <v>0</v>
      </c>
      <c r="U109" s="185">
        <f t="shared" si="18"/>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customHeight="1" outlineLevel="1" x14ac:dyDescent="0.2">
      <c r="A110" s="169"/>
      <c r="B110" s="169"/>
      <c r="C110" s="26" t="s">
        <v>30</v>
      </c>
      <c r="D110" s="26" t="s">
        <v>30</v>
      </c>
      <c r="E110" s="26" t="s">
        <v>30</v>
      </c>
      <c r="F110" s="26" t="s">
        <v>30</v>
      </c>
      <c r="G110" s="161" t="str">
        <f t="shared" si="16"/>
        <v>--</v>
      </c>
      <c r="H110" s="27" t="s">
        <v>30</v>
      </c>
      <c r="I110" s="33" t="s">
        <v>30</v>
      </c>
      <c r="J110" s="87"/>
      <c r="K110" s="33"/>
      <c r="L110" s="26"/>
      <c r="M110" s="26"/>
      <c r="N110" s="26"/>
      <c r="O110" s="26"/>
      <c r="P110" s="169"/>
      <c r="Q110" s="184"/>
      <c r="R110" s="184"/>
      <c r="S110" s="185" t="str">
        <f t="shared" si="17"/>
        <v>0</v>
      </c>
      <c r="T110" s="185" t="str">
        <f t="shared" si="17"/>
        <v>0</v>
      </c>
      <c r="U110" s="185">
        <f t="shared" si="18"/>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customHeight="1" outlineLevel="1" x14ac:dyDescent="0.2">
      <c r="A111" s="169"/>
      <c r="B111" s="169"/>
      <c r="C111" s="26" t="s">
        <v>30</v>
      </c>
      <c r="D111" s="26" t="s">
        <v>30</v>
      </c>
      <c r="E111" s="26" t="s">
        <v>30</v>
      </c>
      <c r="F111" s="26" t="s">
        <v>30</v>
      </c>
      <c r="G111" s="161" t="str">
        <f t="shared" si="16"/>
        <v>--</v>
      </c>
      <c r="H111" s="27" t="s">
        <v>30</v>
      </c>
      <c r="I111" s="33" t="s">
        <v>30</v>
      </c>
      <c r="J111" s="88"/>
      <c r="K111" s="33"/>
      <c r="L111" s="26"/>
      <c r="M111" s="26"/>
      <c r="N111" s="26"/>
      <c r="O111" s="26"/>
      <c r="P111" s="169"/>
      <c r="Q111" s="184"/>
      <c r="R111" s="184"/>
      <c r="S111" s="185" t="str">
        <f t="shared" si="17"/>
        <v>0</v>
      </c>
      <c r="T111" s="185" t="str">
        <f t="shared" si="17"/>
        <v>0</v>
      </c>
      <c r="U111" s="185">
        <f t="shared" si="18"/>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customHeight="1" outlineLevel="1" x14ac:dyDescent="0.2">
      <c r="A112" s="169"/>
      <c r="B112" s="169"/>
      <c r="C112" s="26" t="s">
        <v>30</v>
      </c>
      <c r="D112" s="26" t="s">
        <v>30</v>
      </c>
      <c r="E112" s="26" t="s">
        <v>30</v>
      </c>
      <c r="F112" s="26" t="s">
        <v>30</v>
      </c>
      <c r="G112" s="161" t="str">
        <f t="shared" si="16"/>
        <v>--</v>
      </c>
      <c r="H112" s="27" t="s">
        <v>30</v>
      </c>
      <c r="I112" s="33" t="s">
        <v>30</v>
      </c>
      <c r="J112" s="88"/>
      <c r="K112" s="33"/>
      <c r="L112" s="26"/>
      <c r="M112" s="26"/>
      <c r="N112" s="26"/>
      <c r="O112" s="26"/>
      <c r="P112" s="169"/>
      <c r="Q112" s="184"/>
      <c r="R112" s="184"/>
      <c r="S112" s="185" t="str">
        <f t="shared" si="17"/>
        <v>0</v>
      </c>
      <c r="T112" s="185" t="str">
        <f t="shared" si="17"/>
        <v>0</v>
      </c>
      <c r="U112" s="185">
        <f t="shared" si="18"/>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customHeight="1" outlineLevel="1" x14ac:dyDescent="0.2">
      <c r="A113" s="169"/>
      <c r="B113" s="169"/>
      <c r="C113" s="26" t="s">
        <v>30</v>
      </c>
      <c r="D113" s="26" t="s">
        <v>30</v>
      </c>
      <c r="E113" s="26" t="s">
        <v>30</v>
      </c>
      <c r="F113" s="26" t="s">
        <v>30</v>
      </c>
      <c r="G113" s="161" t="str">
        <f t="shared" si="16"/>
        <v>--</v>
      </c>
      <c r="H113" s="27" t="s">
        <v>30</v>
      </c>
      <c r="I113" s="33" t="s">
        <v>30</v>
      </c>
      <c r="J113" s="88"/>
      <c r="K113" s="33"/>
      <c r="L113" s="26"/>
      <c r="M113" s="26"/>
      <c r="N113" s="26"/>
      <c r="O113" s="26"/>
      <c r="P113" s="169"/>
      <c r="Q113" s="184"/>
      <c r="R113" s="184"/>
      <c r="S113" s="185" t="str">
        <f t="shared" si="17"/>
        <v>0</v>
      </c>
      <c r="T113" s="185" t="str">
        <f t="shared" si="17"/>
        <v>0</v>
      </c>
      <c r="U113" s="185">
        <f t="shared" si="18"/>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customHeight="1" outlineLevel="1" x14ac:dyDescent="0.2">
      <c r="A114" s="169"/>
      <c r="B114" s="169"/>
      <c r="C114" s="26" t="s">
        <v>30</v>
      </c>
      <c r="D114" s="26" t="s">
        <v>30</v>
      </c>
      <c r="E114" s="26" t="s">
        <v>30</v>
      </c>
      <c r="F114" s="26" t="s">
        <v>30</v>
      </c>
      <c r="G114" s="161" t="str">
        <f t="shared" si="16"/>
        <v>--</v>
      </c>
      <c r="H114" s="27" t="s">
        <v>30</v>
      </c>
      <c r="I114" s="33" t="s">
        <v>30</v>
      </c>
      <c r="J114" s="88"/>
      <c r="K114" s="33"/>
      <c r="L114" s="26"/>
      <c r="M114" s="26"/>
      <c r="N114" s="26"/>
      <c r="O114" s="26"/>
      <c r="P114" s="169"/>
      <c r="Q114" s="184"/>
      <c r="R114" s="184"/>
      <c r="S114" s="185" t="str">
        <f t="shared" si="17"/>
        <v>0</v>
      </c>
      <c r="T114" s="185" t="str">
        <f t="shared" si="17"/>
        <v>0</v>
      </c>
      <c r="U114" s="185">
        <f t="shared" si="18"/>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customHeight="1" outlineLevel="1" x14ac:dyDescent="0.2">
      <c r="A115" s="169"/>
      <c r="B115" s="169"/>
      <c r="C115" s="26" t="s">
        <v>30</v>
      </c>
      <c r="D115" s="26" t="s">
        <v>30</v>
      </c>
      <c r="E115" s="26" t="s">
        <v>30</v>
      </c>
      <c r="F115" s="26" t="s">
        <v>30</v>
      </c>
      <c r="G115" s="161" t="str">
        <f t="shared" si="16"/>
        <v>--</v>
      </c>
      <c r="H115" s="27" t="s">
        <v>30</v>
      </c>
      <c r="I115" s="33" t="s">
        <v>30</v>
      </c>
      <c r="J115" s="87"/>
      <c r="K115" s="33"/>
      <c r="L115" s="26"/>
      <c r="M115" s="26"/>
      <c r="N115" s="26"/>
      <c r="O115" s="26"/>
      <c r="P115" s="169"/>
      <c r="Q115" s="184"/>
      <c r="R115" s="184"/>
      <c r="S115" s="185" t="str">
        <f t="shared" si="17"/>
        <v>0</v>
      </c>
      <c r="T115" s="185" t="str">
        <f t="shared" si="17"/>
        <v>0</v>
      </c>
      <c r="U115" s="185">
        <f t="shared" si="18"/>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customHeight="1" outlineLevel="1" x14ac:dyDescent="0.2">
      <c r="A116" s="169"/>
      <c r="B116" s="169"/>
      <c r="C116" s="26" t="s">
        <v>30</v>
      </c>
      <c r="D116" s="26" t="s">
        <v>30</v>
      </c>
      <c r="E116" s="26" t="s">
        <v>30</v>
      </c>
      <c r="F116" s="26" t="s">
        <v>30</v>
      </c>
      <c r="G116" s="161" t="str">
        <f t="shared" si="16"/>
        <v>--</v>
      </c>
      <c r="H116" s="27" t="s">
        <v>30</v>
      </c>
      <c r="I116" s="33" t="s">
        <v>30</v>
      </c>
      <c r="J116" s="87"/>
      <c r="K116" s="33"/>
      <c r="L116" s="26"/>
      <c r="M116" s="26"/>
      <c r="N116" s="26"/>
      <c r="O116" s="28"/>
      <c r="P116" s="169"/>
      <c r="Q116" s="184"/>
      <c r="R116" s="184"/>
      <c r="S116" s="185" t="str">
        <f t="shared" si="17"/>
        <v>0</v>
      </c>
      <c r="T116" s="185" t="str">
        <f t="shared" si="17"/>
        <v>0</v>
      </c>
      <c r="U116" s="185">
        <f t="shared" si="18"/>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customHeight="1" outlineLevel="1" x14ac:dyDescent="0.2">
      <c r="A117" s="169"/>
      <c r="B117" s="169"/>
      <c r="C117" s="26" t="s">
        <v>30</v>
      </c>
      <c r="D117" s="26" t="s">
        <v>30</v>
      </c>
      <c r="E117" s="26" t="s">
        <v>30</v>
      </c>
      <c r="F117" s="26" t="s">
        <v>30</v>
      </c>
      <c r="G117" s="161" t="str">
        <f t="shared" si="16"/>
        <v>--</v>
      </c>
      <c r="H117" s="27" t="s">
        <v>30</v>
      </c>
      <c r="I117" s="33" t="s">
        <v>30</v>
      </c>
      <c r="J117" s="87"/>
      <c r="K117" s="33"/>
      <c r="L117" s="26"/>
      <c r="M117" s="26"/>
      <c r="N117" s="26"/>
      <c r="O117" s="29"/>
      <c r="P117" s="169"/>
      <c r="Q117" s="184"/>
      <c r="R117" s="184"/>
      <c r="S117" s="185" t="str">
        <f t="shared" si="17"/>
        <v>0</v>
      </c>
      <c r="T117" s="185" t="str">
        <f t="shared" si="17"/>
        <v>0</v>
      </c>
      <c r="U117" s="185">
        <f t="shared" si="18"/>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c r="G120" s="226"/>
      <c r="H120" s="226"/>
      <c r="I120" s="50" t="s">
        <v>11</v>
      </c>
      <c r="J120" s="227" t="s">
        <v>3</v>
      </c>
      <c r="K120" s="227"/>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4"/>
      <c r="D121" s="225"/>
      <c r="E121" s="225"/>
      <c r="F121" s="172"/>
      <c r="G121" s="172"/>
      <c r="H121" s="172"/>
      <c r="I121" s="172"/>
      <c r="J121" s="172"/>
      <c r="K121" s="172"/>
      <c r="L121" s="173"/>
      <c r="M121" s="228" t="s">
        <v>1305</v>
      </c>
      <c r="N121" s="228"/>
      <c r="O121" s="228"/>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customHeight="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customHeight="1" outlineLevel="1" x14ac:dyDescent="0.2">
      <c r="A125" s="169"/>
      <c r="B125" s="169"/>
      <c r="C125" s="26" t="s">
        <v>30</v>
      </c>
      <c r="D125" s="26" t="s">
        <v>30</v>
      </c>
      <c r="E125" s="26" t="s">
        <v>30</v>
      </c>
      <c r="F125" s="26" t="s">
        <v>30</v>
      </c>
      <c r="G125" s="161" t="str">
        <f t="shared" ref="G125:G138" si="19">V125</f>
        <v>--</v>
      </c>
      <c r="H125" s="27" t="s">
        <v>30</v>
      </c>
      <c r="I125" s="33" t="s">
        <v>30</v>
      </c>
      <c r="J125" s="87"/>
      <c r="K125" s="33"/>
      <c r="L125" s="26"/>
      <c r="M125" s="26"/>
      <c r="N125" s="26"/>
      <c r="O125" s="26"/>
      <c r="P125" s="169"/>
      <c r="Q125" s="184"/>
      <c r="R125" s="184"/>
      <c r="S125" s="185" t="str">
        <f t="shared" ref="S125:T138" si="20">IF(Q125="Basso",1.8,IF(Q125="Medio",2.5,IF(Q125="Medio-Alto",3.8,IF(Q125="Alto",5,"0"))))</f>
        <v>0</v>
      </c>
      <c r="T125" s="185" t="str">
        <f t="shared" si="20"/>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customHeight="1" outlineLevel="1" x14ac:dyDescent="0.2">
      <c r="A126" s="169"/>
      <c r="B126" s="169"/>
      <c r="C126" s="26" t="s">
        <v>30</v>
      </c>
      <c r="D126" s="26" t="s">
        <v>30</v>
      </c>
      <c r="E126" s="26" t="s">
        <v>30</v>
      </c>
      <c r="F126" s="26" t="s">
        <v>30</v>
      </c>
      <c r="G126" s="161" t="str">
        <f t="shared" si="19"/>
        <v>--</v>
      </c>
      <c r="H126" s="27" t="s">
        <v>30</v>
      </c>
      <c r="I126" s="33" t="s">
        <v>30</v>
      </c>
      <c r="J126" s="87"/>
      <c r="K126" s="33"/>
      <c r="L126" s="26"/>
      <c r="M126" s="26"/>
      <c r="N126" s="26"/>
      <c r="O126" s="26"/>
      <c r="P126" s="169"/>
      <c r="Q126" s="184"/>
      <c r="R126" s="184"/>
      <c r="S126" s="185" t="str">
        <f t="shared" si="20"/>
        <v>0</v>
      </c>
      <c r="T126" s="185" t="str">
        <f t="shared" si="20"/>
        <v>0</v>
      </c>
      <c r="U126" s="185">
        <f t="shared" ref="U126:U138" si="21">(T126*S126)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customHeight="1" outlineLevel="1" x14ac:dyDescent="0.2">
      <c r="A127" s="169"/>
      <c r="B127" s="169"/>
      <c r="C127" s="26" t="s">
        <v>30</v>
      </c>
      <c r="D127" s="26" t="s">
        <v>30</v>
      </c>
      <c r="E127" s="26" t="s">
        <v>30</v>
      </c>
      <c r="F127" s="26" t="s">
        <v>30</v>
      </c>
      <c r="G127" s="161" t="str">
        <f t="shared" si="19"/>
        <v>--</v>
      </c>
      <c r="H127" s="27" t="s">
        <v>30</v>
      </c>
      <c r="I127" s="33" t="s">
        <v>30</v>
      </c>
      <c r="J127" s="87"/>
      <c r="K127" s="33"/>
      <c r="L127" s="26"/>
      <c r="M127" s="26"/>
      <c r="N127" s="26"/>
      <c r="O127" s="26"/>
      <c r="P127" s="169"/>
      <c r="Q127" s="184"/>
      <c r="R127" s="184"/>
      <c r="S127" s="185" t="str">
        <f t="shared" si="20"/>
        <v>0</v>
      </c>
      <c r="T127" s="185" t="str">
        <f t="shared" si="20"/>
        <v>0</v>
      </c>
      <c r="U127" s="185">
        <f t="shared" si="21"/>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customHeight="1" outlineLevel="1" x14ac:dyDescent="0.2">
      <c r="A128" s="169"/>
      <c r="B128" s="169"/>
      <c r="C128" s="26" t="s">
        <v>30</v>
      </c>
      <c r="D128" s="26" t="s">
        <v>30</v>
      </c>
      <c r="E128" s="26" t="s">
        <v>30</v>
      </c>
      <c r="F128" s="26" t="s">
        <v>30</v>
      </c>
      <c r="G128" s="161" t="str">
        <f t="shared" si="19"/>
        <v>--</v>
      </c>
      <c r="H128" s="27" t="s">
        <v>30</v>
      </c>
      <c r="I128" s="33" t="s">
        <v>30</v>
      </c>
      <c r="J128" s="87"/>
      <c r="K128" s="33"/>
      <c r="L128" s="26"/>
      <c r="M128" s="26"/>
      <c r="N128" s="26"/>
      <c r="O128" s="26"/>
      <c r="P128" s="169"/>
      <c r="Q128" s="184"/>
      <c r="R128" s="184"/>
      <c r="S128" s="185" t="str">
        <f t="shared" si="20"/>
        <v>0</v>
      </c>
      <c r="T128" s="185" t="str">
        <f t="shared" si="20"/>
        <v>0</v>
      </c>
      <c r="U128" s="185">
        <f t="shared" si="21"/>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customHeight="1" outlineLevel="1" x14ac:dyDescent="0.2">
      <c r="A129" s="169"/>
      <c r="B129" s="169"/>
      <c r="C129" s="26" t="s">
        <v>30</v>
      </c>
      <c r="D129" s="26" t="s">
        <v>30</v>
      </c>
      <c r="E129" s="26" t="s">
        <v>30</v>
      </c>
      <c r="F129" s="26" t="s">
        <v>30</v>
      </c>
      <c r="G129" s="161" t="str">
        <f t="shared" si="19"/>
        <v>--</v>
      </c>
      <c r="H129" s="27" t="s">
        <v>30</v>
      </c>
      <c r="I129" s="33" t="s">
        <v>30</v>
      </c>
      <c r="J129" s="87"/>
      <c r="K129" s="33"/>
      <c r="L129" s="26"/>
      <c r="M129" s="26"/>
      <c r="N129" s="26"/>
      <c r="O129" s="26"/>
      <c r="P129" s="169"/>
      <c r="Q129" s="184"/>
      <c r="R129" s="184"/>
      <c r="S129" s="185" t="str">
        <f t="shared" si="20"/>
        <v>0</v>
      </c>
      <c r="T129" s="185" t="str">
        <f t="shared" si="20"/>
        <v>0</v>
      </c>
      <c r="U129" s="185">
        <f t="shared" si="21"/>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customHeight="1" outlineLevel="1" x14ac:dyDescent="0.2">
      <c r="A130" s="169"/>
      <c r="B130" s="169"/>
      <c r="C130" s="26" t="s">
        <v>30</v>
      </c>
      <c r="D130" s="26" t="s">
        <v>30</v>
      </c>
      <c r="E130" s="26" t="s">
        <v>30</v>
      </c>
      <c r="F130" s="26" t="s">
        <v>30</v>
      </c>
      <c r="G130" s="161" t="str">
        <f t="shared" si="19"/>
        <v>--</v>
      </c>
      <c r="H130" s="27" t="s">
        <v>30</v>
      </c>
      <c r="I130" s="33" t="s">
        <v>30</v>
      </c>
      <c r="J130" s="87"/>
      <c r="K130" s="33"/>
      <c r="L130" s="26"/>
      <c r="M130" s="26"/>
      <c r="N130" s="26"/>
      <c r="O130" s="26"/>
      <c r="P130" s="169"/>
      <c r="Q130" s="184"/>
      <c r="R130" s="184"/>
      <c r="S130" s="185" t="str">
        <f t="shared" si="20"/>
        <v>0</v>
      </c>
      <c r="T130" s="185" t="str">
        <f t="shared" si="20"/>
        <v>0</v>
      </c>
      <c r="U130" s="185">
        <f t="shared" si="21"/>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customHeight="1" outlineLevel="1" x14ac:dyDescent="0.2">
      <c r="A131" s="169"/>
      <c r="B131" s="169"/>
      <c r="C131" s="26" t="s">
        <v>30</v>
      </c>
      <c r="D131" s="26" t="s">
        <v>30</v>
      </c>
      <c r="E131" s="26" t="s">
        <v>30</v>
      </c>
      <c r="F131" s="26" t="s">
        <v>30</v>
      </c>
      <c r="G131" s="161" t="str">
        <f t="shared" si="19"/>
        <v>--</v>
      </c>
      <c r="H131" s="27" t="s">
        <v>30</v>
      </c>
      <c r="I131" s="33" t="s">
        <v>30</v>
      </c>
      <c r="J131" s="87"/>
      <c r="K131" s="33"/>
      <c r="L131" s="26"/>
      <c r="M131" s="26"/>
      <c r="N131" s="26"/>
      <c r="O131" s="26"/>
      <c r="P131" s="169"/>
      <c r="Q131" s="184"/>
      <c r="R131" s="184"/>
      <c r="S131" s="185" t="str">
        <f t="shared" si="20"/>
        <v>0</v>
      </c>
      <c r="T131" s="185" t="str">
        <f t="shared" si="20"/>
        <v>0</v>
      </c>
      <c r="U131" s="185">
        <f t="shared" si="21"/>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customHeight="1" outlineLevel="1" x14ac:dyDescent="0.2">
      <c r="A132" s="169"/>
      <c r="B132" s="169"/>
      <c r="C132" s="26" t="s">
        <v>30</v>
      </c>
      <c r="D132" s="26" t="s">
        <v>30</v>
      </c>
      <c r="E132" s="26" t="s">
        <v>30</v>
      </c>
      <c r="F132" s="26" t="s">
        <v>30</v>
      </c>
      <c r="G132" s="161" t="str">
        <f t="shared" si="19"/>
        <v>--</v>
      </c>
      <c r="H132" s="27" t="s">
        <v>30</v>
      </c>
      <c r="I132" s="33" t="s">
        <v>30</v>
      </c>
      <c r="J132" s="88"/>
      <c r="K132" s="33"/>
      <c r="L132" s="26"/>
      <c r="M132" s="26"/>
      <c r="N132" s="26"/>
      <c r="O132" s="26"/>
      <c r="P132" s="169"/>
      <c r="Q132" s="184"/>
      <c r="R132" s="184"/>
      <c r="S132" s="185" t="str">
        <f t="shared" si="20"/>
        <v>0</v>
      </c>
      <c r="T132" s="185" t="str">
        <f t="shared" si="20"/>
        <v>0</v>
      </c>
      <c r="U132" s="185">
        <f t="shared" si="21"/>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customHeight="1" outlineLevel="1" x14ac:dyDescent="0.2">
      <c r="A133" s="169"/>
      <c r="B133" s="169"/>
      <c r="C133" s="26" t="s">
        <v>30</v>
      </c>
      <c r="D133" s="26" t="s">
        <v>30</v>
      </c>
      <c r="E133" s="26" t="s">
        <v>30</v>
      </c>
      <c r="F133" s="26" t="s">
        <v>30</v>
      </c>
      <c r="G133" s="161" t="str">
        <f t="shared" si="19"/>
        <v>--</v>
      </c>
      <c r="H133" s="27" t="s">
        <v>30</v>
      </c>
      <c r="I133" s="33" t="s">
        <v>30</v>
      </c>
      <c r="J133" s="88"/>
      <c r="K133" s="33"/>
      <c r="L133" s="26"/>
      <c r="M133" s="26"/>
      <c r="N133" s="26"/>
      <c r="O133" s="26"/>
      <c r="P133" s="169"/>
      <c r="Q133" s="184"/>
      <c r="R133" s="184"/>
      <c r="S133" s="185" t="str">
        <f t="shared" si="20"/>
        <v>0</v>
      </c>
      <c r="T133" s="185" t="str">
        <f t="shared" si="20"/>
        <v>0</v>
      </c>
      <c r="U133" s="185">
        <f t="shared" si="21"/>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customHeight="1" outlineLevel="1" x14ac:dyDescent="0.2">
      <c r="A134" s="169"/>
      <c r="B134" s="169"/>
      <c r="C134" s="26" t="s">
        <v>30</v>
      </c>
      <c r="D134" s="26" t="s">
        <v>30</v>
      </c>
      <c r="E134" s="26" t="s">
        <v>30</v>
      </c>
      <c r="F134" s="26" t="s">
        <v>30</v>
      </c>
      <c r="G134" s="161" t="str">
        <f t="shared" si="19"/>
        <v>--</v>
      </c>
      <c r="H134" s="27" t="s">
        <v>30</v>
      </c>
      <c r="I134" s="33" t="s">
        <v>30</v>
      </c>
      <c r="J134" s="88"/>
      <c r="K134" s="33"/>
      <c r="L134" s="26"/>
      <c r="M134" s="26"/>
      <c r="N134" s="26"/>
      <c r="O134" s="26"/>
      <c r="P134" s="169"/>
      <c r="Q134" s="184"/>
      <c r="R134" s="184"/>
      <c r="S134" s="185" t="str">
        <f t="shared" si="20"/>
        <v>0</v>
      </c>
      <c r="T134" s="185" t="str">
        <f t="shared" si="20"/>
        <v>0</v>
      </c>
      <c r="U134" s="185">
        <f t="shared" si="21"/>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customHeight="1" outlineLevel="1" x14ac:dyDescent="0.2">
      <c r="A135" s="169"/>
      <c r="B135" s="169"/>
      <c r="C135" s="26" t="s">
        <v>30</v>
      </c>
      <c r="D135" s="26" t="s">
        <v>30</v>
      </c>
      <c r="E135" s="26" t="s">
        <v>30</v>
      </c>
      <c r="F135" s="26" t="s">
        <v>30</v>
      </c>
      <c r="G135" s="161" t="str">
        <f t="shared" si="19"/>
        <v>--</v>
      </c>
      <c r="H135" s="27" t="s">
        <v>30</v>
      </c>
      <c r="I135" s="33" t="s">
        <v>30</v>
      </c>
      <c r="J135" s="88"/>
      <c r="K135" s="33"/>
      <c r="L135" s="26"/>
      <c r="M135" s="26"/>
      <c r="N135" s="26"/>
      <c r="O135" s="26"/>
      <c r="P135" s="169"/>
      <c r="Q135" s="184"/>
      <c r="R135" s="184"/>
      <c r="S135" s="185" t="str">
        <f t="shared" si="20"/>
        <v>0</v>
      </c>
      <c r="T135" s="185" t="str">
        <f t="shared" si="20"/>
        <v>0</v>
      </c>
      <c r="U135" s="185">
        <f t="shared" si="21"/>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customHeight="1" outlineLevel="1" x14ac:dyDescent="0.2">
      <c r="A136" s="169"/>
      <c r="B136" s="169"/>
      <c r="C136" s="26" t="s">
        <v>30</v>
      </c>
      <c r="D136" s="26" t="s">
        <v>30</v>
      </c>
      <c r="E136" s="26" t="s">
        <v>30</v>
      </c>
      <c r="F136" s="26" t="s">
        <v>30</v>
      </c>
      <c r="G136" s="161" t="str">
        <f t="shared" si="19"/>
        <v>--</v>
      </c>
      <c r="H136" s="27" t="s">
        <v>30</v>
      </c>
      <c r="I136" s="33" t="s">
        <v>30</v>
      </c>
      <c r="J136" s="87"/>
      <c r="K136" s="33"/>
      <c r="L136" s="26"/>
      <c r="M136" s="26"/>
      <c r="N136" s="26"/>
      <c r="O136" s="26"/>
      <c r="P136" s="169"/>
      <c r="Q136" s="184"/>
      <c r="R136" s="184"/>
      <c r="S136" s="185" t="str">
        <f t="shared" si="20"/>
        <v>0</v>
      </c>
      <c r="T136" s="185" t="str">
        <f t="shared" si="20"/>
        <v>0</v>
      </c>
      <c r="U136" s="185">
        <f t="shared" si="21"/>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customHeight="1" outlineLevel="1" x14ac:dyDescent="0.2">
      <c r="A137" s="169"/>
      <c r="B137" s="169"/>
      <c r="C137" s="26" t="s">
        <v>30</v>
      </c>
      <c r="D137" s="26" t="s">
        <v>30</v>
      </c>
      <c r="E137" s="26" t="s">
        <v>30</v>
      </c>
      <c r="F137" s="26" t="s">
        <v>30</v>
      </c>
      <c r="G137" s="161" t="str">
        <f t="shared" si="19"/>
        <v>--</v>
      </c>
      <c r="H137" s="27" t="s">
        <v>30</v>
      </c>
      <c r="I137" s="33" t="s">
        <v>30</v>
      </c>
      <c r="J137" s="87"/>
      <c r="K137" s="33"/>
      <c r="L137" s="26"/>
      <c r="M137" s="26"/>
      <c r="N137" s="26"/>
      <c r="O137" s="28"/>
      <c r="P137" s="169"/>
      <c r="Q137" s="184"/>
      <c r="R137" s="184"/>
      <c r="S137" s="185" t="str">
        <f t="shared" si="20"/>
        <v>0</v>
      </c>
      <c r="T137" s="185" t="str">
        <f t="shared" si="20"/>
        <v>0</v>
      </c>
      <c r="U137" s="185">
        <f t="shared" si="21"/>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customHeight="1" outlineLevel="1" x14ac:dyDescent="0.2">
      <c r="A138" s="169"/>
      <c r="B138" s="169"/>
      <c r="C138" s="26" t="s">
        <v>30</v>
      </c>
      <c r="D138" s="26" t="s">
        <v>30</v>
      </c>
      <c r="E138" s="26" t="s">
        <v>30</v>
      </c>
      <c r="F138" s="26" t="s">
        <v>30</v>
      </c>
      <c r="G138" s="161" t="str">
        <f t="shared" si="19"/>
        <v>--</v>
      </c>
      <c r="H138" s="27" t="s">
        <v>30</v>
      </c>
      <c r="I138" s="33" t="s">
        <v>30</v>
      </c>
      <c r="J138" s="87"/>
      <c r="K138" s="33"/>
      <c r="L138" s="26"/>
      <c r="M138" s="26"/>
      <c r="N138" s="26"/>
      <c r="O138" s="29"/>
      <c r="P138" s="169"/>
      <c r="Q138" s="184"/>
      <c r="R138" s="184"/>
      <c r="S138" s="185" t="str">
        <f t="shared" si="20"/>
        <v>0</v>
      </c>
      <c r="T138" s="185" t="str">
        <f t="shared" si="20"/>
        <v>0</v>
      </c>
      <c r="U138" s="185">
        <f t="shared" si="21"/>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c r="G141" s="226"/>
      <c r="H141" s="226"/>
      <c r="I141" s="50" t="s">
        <v>11</v>
      </c>
      <c r="J141" s="227" t="s">
        <v>3</v>
      </c>
      <c r="K141" s="227"/>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4"/>
      <c r="D142" s="225"/>
      <c r="E142" s="225"/>
      <c r="F142" s="172"/>
      <c r="G142" s="172"/>
      <c r="H142" s="172"/>
      <c r="I142" s="172"/>
      <c r="J142" s="172"/>
      <c r="K142" s="172"/>
      <c r="L142" s="173"/>
      <c r="M142" s="228" t="s">
        <v>1305</v>
      </c>
      <c r="N142" s="228"/>
      <c r="O142" s="228"/>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customHeight="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customHeight="1" outlineLevel="1" x14ac:dyDescent="0.2">
      <c r="A146" s="169"/>
      <c r="B146" s="169"/>
      <c r="C146" s="26" t="s">
        <v>30</v>
      </c>
      <c r="D146" s="26" t="s">
        <v>30</v>
      </c>
      <c r="E146" s="26" t="s">
        <v>30</v>
      </c>
      <c r="F146" s="26" t="s">
        <v>30</v>
      </c>
      <c r="G146" s="161" t="str">
        <f t="shared" ref="G146:G159" si="22">V146</f>
        <v>--</v>
      </c>
      <c r="H146" s="27" t="s">
        <v>30</v>
      </c>
      <c r="I146" s="33" t="s">
        <v>30</v>
      </c>
      <c r="J146" s="87"/>
      <c r="K146" s="33"/>
      <c r="L146" s="26"/>
      <c r="M146" s="26"/>
      <c r="N146" s="26"/>
      <c r="O146" s="26"/>
      <c r="P146" s="169"/>
      <c r="Q146" s="184"/>
      <c r="R146" s="184"/>
      <c r="S146" s="185" t="str">
        <f t="shared" ref="S146:T159" si="23">IF(Q146="Basso",1.8,IF(Q146="Medio",2.5,IF(Q146="Medio-Alto",3.8,IF(Q146="Alto",5,"0"))))</f>
        <v>0</v>
      </c>
      <c r="T146" s="185" t="str">
        <f t="shared" si="23"/>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customHeight="1" outlineLevel="1" x14ac:dyDescent="0.2">
      <c r="A147" s="169"/>
      <c r="B147" s="169"/>
      <c r="C147" s="26" t="s">
        <v>30</v>
      </c>
      <c r="D147" s="26" t="s">
        <v>30</v>
      </c>
      <c r="E147" s="26" t="s">
        <v>30</v>
      </c>
      <c r="F147" s="26" t="s">
        <v>30</v>
      </c>
      <c r="G147" s="161" t="str">
        <f t="shared" si="22"/>
        <v>--</v>
      </c>
      <c r="H147" s="27" t="s">
        <v>30</v>
      </c>
      <c r="I147" s="33" t="s">
        <v>30</v>
      </c>
      <c r="J147" s="87"/>
      <c r="K147" s="33"/>
      <c r="L147" s="26"/>
      <c r="M147" s="26"/>
      <c r="N147" s="26"/>
      <c r="O147" s="26"/>
      <c r="P147" s="169"/>
      <c r="Q147" s="184"/>
      <c r="R147" s="184"/>
      <c r="S147" s="185" t="str">
        <f t="shared" si="23"/>
        <v>0</v>
      </c>
      <c r="T147" s="185" t="str">
        <f t="shared" si="23"/>
        <v>0</v>
      </c>
      <c r="U147" s="185">
        <f t="shared" ref="U147:U159" si="24">(T147*S147)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customHeight="1" outlineLevel="1" x14ac:dyDescent="0.2">
      <c r="A148" s="169"/>
      <c r="B148" s="169"/>
      <c r="C148" s="26" t="s">
        <v>30</v>
      </c>
      <c r="D148" s="26" t="s">
        <v>30</v>
      </c>
      <c r="E148" s="26" t="s">
        <v>30</v>
      </c>
      <c r="F148" s="26" t="s">
        <v>30</v>
      </c>
      <c r="G148" s="161" t="str">
        <f t="shared" si="22"/>
        <v>--</v>
      </c>
      <c r="H148" s="27" t="s">
        <v>30</v>
      </c>
      <c r="I148" s="33" t="s">
        <v>30</v>
      </c>
      <c r="J148" s="87"/>
      <c r="K148" s="33"/>
      <c r="L148" s="26"/>
      <c r="M148" s="26"/>
      <c r="N148" s="26"/>
      <c r="O148" s="26"/>
      <c r="P148" s="169"/>
      <c r="Q148" s="184"/>
      <c r="R148" s="184"/>
      <c r="S148" s="185" t="str">
        <f t="shared" si="23"/>
        <v>0</v>
      </c>
      <c r="T148" s="185" t="str">
        <f t="shared" si="23"/>
        <v>0</v>
      </c>
      <c r="U148" s="185">
        <f t="shared" si="24"/>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customHeight="1" outlineLevel="1" x14ac:dyDescent="0.2">
      <c r="A149" s="169"/>
      <c r="B149" s="169"/>
      <c r="C149" s="26" t="s">
        <v>30</v>
      </c>
      <c r="D149" s="26" t="s">
        <v>30</v>
      </c>
      <c r="E149" s="26" t="s">
        <v>30</v>
      </c>
      <c r="F149" s="26" t="s">
        <v>30</v>
      </c>
      <c r="G149" s="161" t="str">
        <f t="shared" si="22"/>
        <v>--</v>
      </c>
      <c r="H149" s="27" t="s">
        <v>30</v>
      </c>
      <c r="I149" s="33" t="s">
        <v>30</v>
      </c>
      <c r="J149" s="87"/>
      <c r="K149" s="33"/>
      <c r="L149" s="26"/>
      <c r="M149" s="26"/>
      <c r="N149" s="26"/>
      <c r="O149" s="26"/>
      <c r="P149" s="169"/>
      <c r="Q149" s="184"/>
      <c r="R149" s="184"/>
      <c r="S149" s="185" t="str">
        <f t="shared" si="23"/>
        <v>0</v>
      </c>
      <c r="T149" s="185" t="str">
        <f t="shared" si="23"/>
        <v>0</v>
      </c>
      <c r="U149" s="185">
        <f t="shared" si="24"/>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customHeight="1" outlineLevel="1" x14ac:dyDescent="0.2">
      <c r="A150" s="169"/>
      <c r="B150" s="169"/>
      <c r="C150" s="26" t="s">
        <v>30</v>
      </c>
      <c r="D150" s="26" t="s">
        <v>30</v>
      </c>
      <c r="E150" s="26" t="s">
        <v>30</v>
      </c>
      <c r="F150" s="26" t="s">
        <v>30</v>
      </c>
      <c r="G150" s="161" t="str">
        <f t="shared" si="22"/>
        <v>--</v>
      </c>
      <c r="H150" s="27" t="s">
        <v>30</v>
      </c>
      <c r="I150" s="33" t="s">
        <v>30</v>
      </c>
      <c r="J150" s="87"/>
      <c r="K150" s="33"/>
      <c r="L150" s="26"/>
      <c r="M150" s="26"/>
      <c r="N150" s="26"/>
      <c r="O150" s="26"/>
      <c r="P150" s="169"/>
      <c r="Q150" s="184"/>
      <c r="R150" s="184"/>
      <c r="S150" s="185" t="str">
        <f t="shared" si="23"/>
        <v>0</v>
      </c>
      <c r="T150" s="185" t="str">
        <f t="shared" si="23"/>
        <v>0</v>
      </c>
      <c r="U150" s="185">
        <f t="shared" si="24"/>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customHeight="1" outlineLevel="1" x14ac:dyDescent="0.2">
      <c r="A151" s="169"/>
      <c r="B151" s="169"/>
      <c r="C151" s="26" t="s">
        <v>30</v>
      </c>
      <c r="D151" s="26" t="s">
        <v>30</v>
      </c>
      <c r="E151" s="26" t="s">
        <v>30</v>
      </c>
      <c r="F151" s="26" t="s">
        <v>30</v>
      </c>
      <c r="G151" s="161" t="str">
        <f t="shared" si="22"/>
        <v>--</v>
      </c>
      <c r="H151" s="27" t="s">
        <v>30</v>
      </c>
      <c r="I151" s="33" t="s">
        <v>30</v>
      </c>
      <c r="J151" s="87"/>
      <c r="K151" s="33"/>
      <c r="L151" s="26"/>
      <c r="M151" s="26"/>
      <c r="N151" s="26"/>
      <c r="O151" s="26"/>
      <c r="P151" s="169"/>
      <c r="Q151" s="184"/>
      <c r="R151" s="184"/>
      <c r="S151" s="185" t="str">
        <f t="shared" si="23"/>
        <v>0</v>
      </c>
      <c r="T151" s="185" t="str">
        <f t="shared" si="23"/>
        <v>0</v>
      </c>
      <c r="U151" s="185">
        <f t="shared" si="24"/>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customHeight="1" outlineLevel="1" x14ac:dyDescent="0.2">
      <c r="A152" s="169"/>
      <c r="B152" s="169"/>
      <c r="C152" s="26" t="s">
        <v>30</v>
      </c>
      <c r="D152" s="26" t="s">
        <v>30</v>
      </c>
      <c r="E152" s="26" t="s">
        <v>30</v>
      </c>
      <c r="F152" s="26" t="s">
        <v>30</v>
      </c>
      <c r="G152" s="161" t="str">
        <f t="shared" si="22"/>
        <v>--</v>
      </c>
      <c r="H152" s="27" t="s">
        <v>30</v>
      </c>
      <c r="I152" s="33" t="s">
        <v>30</v>
      </c>
      <c r="J152" s="87"/>
      <c r="K152" s="33"/>
      <c r="L152" s="26"/>
      <c r="M152" s="26"/>
      <c r="N152" s="26"/>
      <c r="O152" s="26"/>
      <c r="P152" s="169"/>
      <c r="Q152" s="184"/>
      <c r="R152" s="184"/>
      <c r="S152" s="185" t="str">
        <f t="shared" si="23"/>
        <v>0</v>
      </c>
      <c r="T152" s="185" t="str">
        <f t="shared" si="23"/>
        <v>0</v>
      </c>
      <c r="U152" s="185">
        <f t="shared" si="24"/>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customHeight="1" outlineLevel="1" x14ac:dyDescent="0.2">
      <c r="A153" s="169"/>
      <c r="B153" s="169"/>
      <c r="C153" s="26" t="s">
        <v>30</v>
      </c>
      <c r="D153" s="26" t="s">
        <v>30</v>
      </c>
      <c r="E153" s="26" t="s">
        <v>30</v>
      </c>
      <c r="F153" s="26" t="s">
        <v>30</v>
      </c>
      <c r="G153" s="161" t="str">
        <f t="shared" si="22"/>
        <v>--</v>
      </c>
      <c r="H153" s="27" t="s">
        <v>30</v>
      </c>
      <c r="I153" s="33" t="s">
        <v>30</v>
      </c>
      <c r="J153" s="88"/>
      <c r="K153" s="33"/>
      <c r="L153" s="26"/>
      <c r="M153" s="26"/>
      <c r="N153" s="26"/>
      <c r="O153" s="26"/>
      <c r="P153" s="169"/>
      <c r="Q153" s="184"/>
      <c r="R153" s="184"/>
      <c r="S153" s="185" t="str">
        <f t="shared" si="23"/>
        <v>0</v>
      </c>
      <c r="T153" s="185" t="str">
        <f t="shared" si="23"/>
        <v>0</v>
      </c>
      <c r="U153" s="185">
        <f t="shared" si="24"/>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customHeight="1" outlineLevel="1" x14ac:dyDescent="0.2">
      <c r="A154" s="169"/>
      <c r="B154" s="169"/>
      <c r="C154" s="26" t="s">
        <v>30</v>
      </c>
      <c r="D154" s="26" t="s">
        <v>30</v>
      </c>
      <c r="E154" s="26" t="s">
        <v>30</v>
      </c>
      <c r="F154" s="26" t="s">
        <v>30</v>
      </c>
      <c r="G154" s="161" t="str">
        <f t="shared" si="22"/>
        <v>--</v>
      </c>
      <c r="H154" s="27" t="s">
        <v>30</v>
      </c>
      <c r="I154" s="33" t="s">
        <v>30</v>
      </c>
      <c r="J154" s="88"/>
      <c r="K154" s="33"/>
      <c r="L154" s="26"/>
      <c r="M154" s="26"/>
      <c r="N154" s="26"/>
      <c r="O154" s="26"/>
      <c r="P154" s="169"/>
      <c r="Q154" s="184"/>
      <c r="R154" s="184"/>
      <c r="S154" s="185" t="str">
        <f t="shared" si="23"/>
        <v>0</v>
      </c>
      <c r="T154" s="185" t="str">
        <f t="shared" si="23"/>
        <v>0</v>
      </c>
      <c r="U154" s="185">
        <f t="shared" si="24"/>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customHeight="1" outlineLevel="1" x14ac:dyDescent="0.2">
      <c r="A155" s="169"/>
      <c r="B155" s="169"/>
      <c r="C155" s="26" t="s">
        <v>30</v>
      </c>
      <c r="D155" s="26" t="s">
        <v>30</v>
      </c>
      <c r="E155" s="26" t="s">
        <v>30</v>
      </c>
      <c r="F155" s="26" t="s">
        <v>30</v>
      </c>
      <c r="G155" s="161" t="str">
        <f t="shared" si="22"/>
        <v>--</v>
      </c>
      <c r="H155" s="27" t="s">
        <v>30</v>
      </c>
      <c r="I155" s="33" t="s">
        <v>30</v>
      </c>
      <c r="J155" s="88"/>
      <c r="K155" s="33"/>
      <c r="L155" s="26"/>
      <c r="M155" s="26"/>
      <c r="N155" s="26"/>
      <c r="O155" s="26"/>
      <c r="P155" s="169"/>
      <c r="Q155" s="184"/>
      <c r="R155" s="184"/>
      <c r="S155" s="185" t="str">
        <f t="shared" si="23"/>
        <v>0</v>
      </c>
      <c r="T155" s="185" t="str">
        <f t="shared" si="23"/>
        <v>0</v>
      </c>
      <c r="U155" s="185">
        <f t="shared" si="24"/>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customHeight="1" outlineLevel="1" x14ac:dyDescent="0.2">
      <c r="A156" s="169"/>
      <c r="B156" s="169"/>
      <c r="C156" s="26" t="s">
        <v>30</v>
      </c>
      <c r="D156" s="26" t="s">
        <v>30</v>
      </c>
      <c r="E156" s="26" t="s">
        <v>30</v>
      </c>
      <c r="F156" s="26" t="s">
        <v>30</v>
      </c>
      <c r="G156" s="161" t="str">
        <f t="shared" si="22"/>
        <v>--</v>
      </c>
      <c r="H156" s="27" t="s">
        <v>30</v>
      </c>
      <c r="I156" s="33" t="s">
        <v>30</v>
      </c>
      <c r="J156" s="88"/>
      <c r="K156" s="33"/>
      <c r="L156" s="26"/>
      <c r="M156" s="26"/>
      <c r="N156" s="26"/>
      <c r="O156" s="26"/>
      <c r="P156" s="169"/>
      <c r="Q156" s="184"/>
      <c r="R156" s="184"/>
      <c r="S156" s="185" t="str">
        <f t="shared" si="23"/>
        <v>0</v>
      </c>
      <c r="T156" s="185" t="str">
        <f t="shared" si="23"/>
        <v>0</v>
      </c>
      <c r="U156" s="185">
        <f t="shared" si="24"/>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customHeight="1" outlineLevel="1" x14ac:dyDescent="0.2">
      <c r="A157" s="169"/>
      <c r="B157" s="169"/>
      <c r="C157" s="26" t="s">
        <v>30</v>
      </c>
      <c r="D157" s="26" t="s">
        <v>30</v>
      </c>
      <c r="E157" s="26" t="s">
        <v>30</v>
      </c>
      <c r="F157" s="26" t="s">
        <v>30</v>
      </c>
      <c r="G157" s="161" t="str">
        <f t="shared" si="22"/>
        <v>--</v>
      </c>
      <c r="H157" s="27" t="s">
        <v>30</v>
      </c>
      <c r="I157" s="33" t="s">
        <v>30</v>
      </c>
      <c r="J157" s="87"/>
      <c r="K157" s="33"/>
      <c r="L157" s="26"/>
      <c r="M157" s="26"/>
      <c r="N157" s="26"/>
      <c r="O157" s="26"/>
      <c r="P157" s="169"/>
      <c r="Q157" s="184"/>
      <c r="R157" s="184"/>
      <c r="S157" s="185" t="str">
        <f t="shared" si="23"/>
        <v>0</v>
      </c>
      <c r="T157" s="185" t="str">
        <f t="shared" si="23"/>
        <v>0</v>
      </c>
      <c r="U157" s="185">
        <f t="shared" si="24"/>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customHeight="1" outlineLevel="1" x14ac:dyDescent="0.2">
      <c r="A158" s="169"/>
      <c r="B158" s="169"/>
      <c r="C158" s="26" t="s">
        <v>30</v>
      </c>
      <c r="D158" s="26" t="s">
        <v>30</v>
      </c>
      <c r="E158" s="26" t="s">
        <v>30</v>
      </c>
      <c r="F158" s="26" t="s">
        <v>30</v>
      </c>
      <c r="G158" s="161" t="str">
        <f t="shared" si="22"/>
        <v>--</v>
      </c>
      <c r="H158" s="27" t="s">
        <v>30</v>
      </c>
      <c r="I158" s="33" t="s">
        <v>30</v>
      </c>
      <c r="J158" s="87"/>
      <c r="K158" s="33"/>
      <c r="L158" s="26"/>
      <c r="M158" s="26"/>
      <c r="N158" s="26"/>
      <c r="O158" s="28"/>
      <c r="P158" s="169"/>
      <c r="Q158" s="184"/>
      <c r="R158" s="184"/>
      <c r="S158" s="185" t="str">
        <f t="shared" si="23"/>
        <v>0</v>
      </c>
      <c r="T158" s="185" t="str">
        <f t="shared" si="23"/>
        <v>0</v>
      </c>
      <c r="U158" s="185">
        <f t="shared" si="24"/>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customHeight="1" outlineLevel="1" x14ac:dyDescent="0.2">
      <c r="A159" s="169"/>
      <c r="B159" s="169"/>
      <c r="C159" s="26" t="s">
        <v>30</v>
      </c>
      <c r="D159" s="26" t="s">
        <v>30</v>
      </c>
      <c r="E159" s="26" t="s">
        <v>30</v>
      </c>
      <c r="F159" s="26" t="s">
        <v>30</v>
      </c>
      <c r="G159" s="161" t="str">
        <f t="shared" si="22"/>
        <v>--</v>
      </c>
      <c r="H159" s="27" t="s">
        <v>30</v>
      </c>
      <c r="I159" s="33" t="s">
        <v>30</v>
      </c>
      <c r="J159" s="87"/>
      <c r="K159" s="33"/>
      <c r="L159" s="26"/>
      <c r="M159" s="26"/>
      <c r="N159" s="26"/>
      <c r="O159" s="29"/>
      <c r="P159" s="169"/>
      <c r="Q159" s="184"/>
      <c r="R159" s="184"/>
      <c r="S159" s="185" t="str">
        <f t="shared" si="23"/>
        <v>0</v>
      </c>
      <c r="T159" s="185" t="str">
        <f t="shared" si="23"/>
        <v>0</v>
      </c>
      <c r="U159" s="185">
        <f t="shared" si="24"/>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c r="G162" s="226"/>
      <c r="H162" s="226"/>
      <c r="I162" s="50" t="s">
        <v>11</v>
      </c>
      <c r="J162" s="227" t="s">
        <v>3</v>
      </c>
      <c r="K162" s="227"/>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4"/>
      <c r="D163" s="225"/>
      <c r="E163" s="225"/>
      <c r="F163" s="172"/>
      <c r="G163" s="172"/>
      <c r="H163" s="172"/>
      <c r="I163" s="172"/>
      <c r="J163" s="172"/>
      <c r="K163" s="172"/>
      <c r="L163" s="173"/>
      <c r="M163" s="228" t="s">
        <v>1305</v>
      </c>
      <c r="N163" s="228"/>
      <c r="O163" s="228"/>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customHeight="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customHeight="1" outlineLevel="1" x14ac:dyDescent="0.2">
      <c r="A167" s="169"/>
      <c r="B167" s="169"/>
      <c r="C167" s="26" t="s">
        <v>30</v>
      </c>
      <c r="D167" s="26" t="s">
        <v>30</v>
      </c>
      <c r="E167" s="26" t="s">
        <v>30</v>
      </c>
      <c r="F167" s="26" t="s">
        <v>30</v>
      </c>
      <c r="G167" s="161" t="str">
        <f t="shared" ref="G167:G180" si="25">V167</f>
        <v>--</v>
      </c>
      <c r="H167" s="27" t="s">
        <v>30</v>
      </c>
      <c r="I167" s="33" t="s">
        <v>30</v>
      </c>
      <c r="J167" s="87"/>
      <c r="K167" s="33"/>
      <c r="L167" s="26"/>
      <c r="M167" s="26"/>
      <c r="N167" s="26"/>
      <c r="O167" s="26"/>
      <c r="P167" s="169"/>
      <c r="Q167" s="184"/>
      <c r="R167" s="184"/>
      <c r="S167" s="185" t="str">
        <f t="shared" ref="S167:T180" si="26">IF(Q167="Basso",1.8,IF(Q167="Medio",2.5,IF(Q167="Medio-Alto",3.8,IF(Q167="Alto",5,"0"))))</f>
        <v>0</v>
      </c>
      <c r="T167" s="185" t="str">
        <f t="shared" si="26"/>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customHeight="1" outlineLevel="1" x14ac:dyDescent="0.2">
      <c r="A168" s="169"/>
      <c r="B168" s="169"/>
      <c r="C168" s="26" t="s">
        <v>30</v>
      </c>
      <c r="D168" s="26" t="s">
        <v>30</v>
      </c>
      <c r="E168" s="26" t="s">
        <v>30</v>
      </c>
      <c r="F168" s="26" t="s">
        <v>30</v>
      </c>
      <c r="G168" s="161" t="str">
        <f t="shared" si="25"/>
        <v>--</v>
      </c>
      <c r="H168" s="27" t="s">
        <v>30</v>
      </c>
      <c r="I168" s="33" t="s">
        <v>30</v>
      </c>
      <c r="J168" s="87"/>
      <c r="K168" s="33"/>
      <c r="L168" s="26"/>
      <c r="M168" s="26"/>
      <c r="N168" s="26"/>
      <c r="O168" s="26"/>
      <c r="P168" s="169"/>
      <c r="Q168" s="184"/>
      <c r="R168" s="184"/>
      <c r="S168" s="185" t="str">
        <f t="shared" si="26"/>
        <v>0</v>
      </c>
      <c r="T168" s="185" t="str">
        <f t="shared" si="26"/>
        <v>0</v>
      </c>
      <c r="U168" s="185">
        <f t="shared" ref="U168:U180" si="27">(T168*S168)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customHeight="1" outlineLevel="1" x14ac:dyDescent="0.2">
      <c r="A169" s="169"/>
      <c r="B169" s="169"/>
      <c r="C169" s="26" t="s">
        <v>30</v>
      </c>
      <c r="D169" s="26" t="s">
        <v>30</v>
      </c>
      <c r="E169" s="26" t="s">
        <v>30</v>
      </c>
      <c r="F169" s="26" t="s">
        <v>30</v>
      </c>
      <c r="G169" s="161" t="str">
        <f t="shared" si="25"/>
        <v>--</v>
      </c>
      <c r="H169" s="27" t="s">
        <v>30</v>
      </c>
      <c r="I169" s="33" t="s">
        <v>30</v>
      </c>
      <c r="J169" s="87"/>
      <c r="K169" s="33"/>
      <c r="L169" s="26"/>
      <c r="M169" s="26"/>
      <c r="N169" s="26"/>
      <c r="O169" s="26"/>
      <c r="P169" s="169"/>
      <c r="Q169" s="184"/>
      <c r="R169" s="184"/>
      <c r="S169" s="185" t="str">
        <f t="shared" si="26"/>
        <v>0</v>
      </c>
      <c r="T169" s="185" t="str">
        <f t="shared" si="26"/>
        <v>0</v>
      </c>
      <c r="U169" s="185">
        <f t="shared" si="27"/>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customHeight="1" outlineLevel="1" x14ac:dyDescent="0.2">
      <c r="A170" s="169"/>
      <c r="B170" s="169"/>
      <c r="C170" s="26" t="s">
        <v>30</v>
      </c>
      <c r="D170" s="26" t="s">
        <v>30</v>
      </c>
      <c r="E170" s="26" t="s">
        <v>30</v>
      </c>
      <c r="F170" s="26" t="s">
        <v>30</v>
      </c>
      <c r="G170" s="161" t="str">
        <f t="shared" si="25"/>
        <v>--</v>
      </c>
      <c r="H170" s="27" t="s">
        <v>30</v>
      </c>
      <c r="I170" s="33" t="s">
        <v>30</v>
      </c>
      <c r="J170" s="87"/>
      <c r="K170" s="33"/>
      <c r="L170" s="26"/>
      <c r="M170" s="26"/>
      <c r="N170" s="26"/>
      <c r="O170" s="26"/>
      <c r="P170" s="169"/>
      <c r="Q170" s="184"/>
      <c r="R170" s="184"/>
      <c r="S170" s="185" t="str">
        <f t="shared" si="26"/>
        <v>0</v>
      </c>
      <c r="T170" s="185" t="str">
        <f t="shared" si="26"/>
        <v>0</v>
      </c>
      <c r="U170" s="185">
        <f t="shared" si="27"/>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customHeight="1" outlineLevel="1" x14ac:dyDescent="0.2">
      <c r="A171" s="169"/>
      <c r="B171" s="169"/>
      <c r="C171" s="26" t="s">
        <v>30</v>
      </c>
      <c r="D171" s="26" t="s">
        <v>30</v>
      </c>
      <c r="E171" s="26" t="s">
        <v>30</v>
      </c>
      <c r="F171" s="26" t="s">
        <v>30</v>
      </c>
      <c r="G171" s="161" t="str">
        <f t="shared" si="25"/>
        <v>--</v>
      </c>
      <c r="H171" s="27" t="s">
        <v>30</v>
      </c>
      <c r="I171" s="33" t="s">
        <v>30</v>
      </c>
      <c r="J171" s="87"/>
      <c r="K171" s="33"/>
      <c r="L171" s="26"/>
      <c r="M171" s="26"/>
      <c r="N171" s="26"/>
      <c r="O171" s="26"/>
      <c r="P171" s="169"/>
      <c r="Q171" s="184"/>
      <c r="R171" s="184"/>
      <c r="S171" s="185" t="str">
        <f t="shared" si="26"/>
        <v>0</v>
      </c>
      <c r="T171" s="185" t="str">
        <f t="shared" si="26"/>
        <v>0</v>
      </c>
      <c r="U171" s="185">
        <f t="shared" si="27"/>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customHeight="1" outlineLevel="1" x14ac:dyDescent="0.2">
      <c r="A172" s="169"/>
      <c r="B172" s="169"/>
      <c r="C172" s="26" t="s">
        <v>30</v>
      </c>
      <c r="D172" s="26" t="s">
        <v>30</v>
      </c>
      <c r="E172" s="26" t="s">
        <v>30</v>
      </c>
      <c r="F172" s="26" t="s">
        <v>30</v>
      </c>
      <c r="G172" s="161" t="str">
        <f t="shared" si="25"/>
        <v>--</v>
      </c>
      <c r="H172" s="27" t="s">
        <v>30</v>
      </c>
      <c r="I172" s="33" t="s">
        <v>30</v>
      </c>
      <c r="J172" s="87"/>
      <c r="K172" s="33"/>
      <c r="L172" s="26"/>
      <c r="M172" s="26"/>
      <c r="N172" s="26"/>
      <c r="O172" s="26"/>
      <c r="P172" s="169"/>
      <c r="Q172" s="184"/>
      <c r="R172" s="184"/>
      <c r="S172" s="185" t="str">
        <f t="shared" si="26"/>
        <v>0</v>
      </c>
      <c r="T172" s="185" t="str">
        <f t="shared" si="26"/>
        <v>0</v>
      </c>
      <c r="U172" s="185">
        <f t="shared" si="27"/>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customHeight="1" outlineLevel="1" x14ac:dyDescent="0.2">
      <c r="A173" s="169"/>
      <c r="B173" s="169"/>
      <c r="C173" s="26" t="s">
        <v>30</v>
      </c>
      <c r="D173" s="26" t="s">
        <v>30</v>
      </c>
      <c r="E173" s="26" t="s">
        <v>30</v>
      </c>
      <c r="F173" s="26" t="s">
        <v>30</v>
      </c>
      <c r="G173" s="161" t="str">
        <f t="shared" si="25"/>
        <v>--</v>
      </c>
      <c r="H173" s="27" t="s">
        <v>30</v>
      </c>
      <c r="I173" s="33" t="s">
        <v>30</v>
      </c>
      <c r="J173" s="87"/>
      <c r="K173" s="33"/>
      <c r="L173" s="26"/>
      <c r="M173" s="26"/>
      <c r="N173" s="26"/>
      <c r="O173" s="26"/>
      <c r="P173" s="169"/>
      <c r="Q173" s="184"/>
      <c r="R173" s="184"/>
      <c r="S173" s="185" t="str">
        <f t="shared" si="26"/>
        <v>0</v>
      </c>
      <c r="T173" s="185" t="str">
        <f t="shared" si="26"/>
        <v>0</v>
      </c>
      <c r="U173" s="185">
        <f t="shared" si="27"/>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customHeight="1" outlineLevel="1" x14ac:dyDescent="0.2">
      <c r="A174" s="169"/>
      <c r="B174" s="169"/>
      <c r="C174" s="26" t="s">
        <v>30</v>
      </c>
      <c r="D174" s="26" t="s">
        <v>30</v>
      </c>
      <c r="E174" s="26" t="s">
        <v>30</v>
      </c>
      <c r="F174" s="26" t="s">
        <v>30</v>
      </c>
      <c r="G174" s="161" t="str">
        <f t="shared" si="25"/>
        <v>--</v>
      </c>
      <c r="H174" s="27" t="s">
        <v>30</v>
      </c>
      <c r="I174" s="33" t="s">
        <v>30</v>
      </c>
      <c r="J174" s="88"/>
      <c r="K174" s="33"/>
      <c r="L174" s="26"/>
      <c r="M174" s="26"/>
      <c r="N174" s="26"/>
      <c r="O174" s="26"/>
      <c r="P174" s="169"/>
      <c r="Q174" s="184"/>
      <c r="R174" s="184"/>
      <c r="S174" s="185" t="str">
        <f t="shared" si="26"/>
        <v>0</v>
      </c>
      <c r="T174" s="185" t="str">
        <f t="shared" si="26"/>
        <v>0</v>
      </c>
      <c r="U174" s="185">
        <f t="shared" si="27"/>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customHeight="1" outlineLevel="1" x14ac:dyDescent="0.2">
      <c r="A175" s="169"/>
      <c r="B175" s="169"/>
      <c r="C175" s="26" t="s">
        <v>30</v>
      </c>
      <c r="D175" s="26" t="s">
        <v>30</v>
      </c>
      <c r="E175" s="26" t="s">
        <v>30</v>
      </c>
      <c r="F175" s="26" t="s">
        <v>30</v>
      </c>
      <c r="G175" s="161" t="str">
        <f t="shared" si="25"/>
        <v>--</v>
      </c>
      <c r="H175" s="27" t="s">
        <v>30</v>
      </c>
      <c r="I175" s="33" t="s">
        <v>30</v>
      </c>
      <c r="J175" s="88"/>
      <c r="K175" s="33"/>
      <c r="L175" s="26"/>
      <c r="M175" s="26"/>
      <c r="N175" s="26"/>
      <c r="O175" s="26"/>
      <c r="P175" s="169"/>
      <c r="Q175" s="184"/>
      <c r="R175" s="184"/>
      <c r="S175" s="185" t="str">
        <f t="shared" si="26"/>
        <v>0</v>
      </c>
      <c r="T175" s="185" t="str">
        <f t="shared" si="26"/>
        <v>0</v>
      </c>
      <c r="U175" s="185">
        <f t="shared" si="27"/>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customHeight="1" outlineLevel="1" x14ac:dyDescent="0.2">
      <c r="A176" s="169"/>
      <c r="B176" s="169"/>
      <c r="C176" s="26" t="s">
        <v>30</v>
      </c>
      <c r="D176" s="26" t="s">
        <v>30</v>
      </c>
      <c r="E176" s="26" t="s">
        <v>30</v>
      </c>
      <c r="F176" s="26" t="s">
        <v>30</v>
      </c>
      <c r="G176" s="161" t="str">
        <f t="shared" si="25"/>
        <v>--</v>
      </c>
      <c r="H176" s="27" t="s">
        <v>30</v>
      </c>
      <c r="I176" s="33" t="s">
        <v>30</v>
      </c>
      <c r="J176" s="88"/>
      <c r="K176" s="33"/>
      <c r="L176" s="26"/>
      <c r="M176" s="26"/>
      <c r="N176" s="26"/>
      <c r="O176" s="26"/>
      <c r="P176" s="169"/>
      <c r="Q176" s="184"/>
      <c r="R176" s="184"/>
      <c r="S176" s="185" t="str">
        <f t="shared" si="26"/>
        <v>0</v>
      </c>
      <c r="T176" s="185" t="str">
        <f t="shared" si="26"/>
        <v>0</v>
      </c>
      <c r="U176" s="185">
        <f t="shared" si="27"/>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customHeight="1" outlineLevel="1" x14ac:dyDescent="0.2">
      <c r="A177" s="169"/>
      <c r="B177" s="169"/>
      <c r="C177" s="26" t="s">
        <v>30</v>
      </c>
      <c r="D177" s="26" t="s">
        <v>30</v>
      </c>
      <c r="E177" s="26" t="s">
        <v>30</v>
      </c>
      <c r="F177" s="26" t="s">
        <v>30</v>
      </c>
      <c r="G177" s="161" t="str">
        <f t="shared" si="25"/>
        <v>--</v>
      </c>
      <c r="H177" s="27" t="s">
        <v>30</v>
      </c>
      <c r="I177" s="33" t="s">
        <v>30</v>
      </c>
      <c r="J177" s="88"/>
      <c r="K177" s="33"/>
      <c r="L177" s="26"/>
      <c r="M177" s="26"/>
      <c r="N177" s="26"/>
      <c r="O177" s="26"/>
      <c r="P177" s="169"/>
      <c r="Q177" s="184"/>
      <c r="R177" s="184"/>
      <c r="S177" s="185" t="str">
        <f t="shared" si="26"/>
        <v>0</v>
      </c>
      <c r="T177" s="185" t="str">
        <f t="shared" si="26"/>
        <v>0</v>
      </c>
      <c r="U177" s="185">
        <f t="shared" si="27"/>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customHeight="1" outlineLevel="1" x14ac:dyDescent="0.2">
      <c r="A178" s="169"/>
      <c r="B178" s="169"/>
      <c r="C178" s="26" t="s">
        <v>30</v>
      </c>
      <c r="D178" s="26" t="s">
        <v>30</v>
      </c>
      <c r="E178" s="26" t="s">
        <v>30</v>
      </c>
      <c r="F178" s="26" t="s">
        <v>30</v>
      </c>
      <c r="G178" s="161" t="str">
        <f t="shared" si="25"/>
        <v>--</v>
      </c>
      <c r="H178" s="27" t="s">
        <v>30</v>
      </c>
      <c r="I178" s="33" t="s">
        <v>30</v>
      </c>
      <c r="J178" s="87"/>
      <c r="K178" s="33"/>
      <c r="L178" s="26"/>
      <c r="M178" s="26"/>
      <c r="N178" s="26"/>
      <c r="O178" s="26"/>
      <c r="P178" s="169"/>
      <c r="Q178" s="184"/>
      <c r="R178" s="184"/>
      <c r="S178" s="185" t="str">
        <f t="shared" si="26"/>
        <v>0</v>
      </c>
      <c r="T178" s="185" t="str">
        <f t="shared" si="26"/>
        <v>0</v>
      </c>
      <c r="U178" s="185">
        <f t="shared" si="27"/>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customHeight="1" outlineLevel="1" x14ac:dyDescent="0.2">
      <c r="A179" s="169"/>
      <c r="B179" s="169"/>
      <c r="C179" s="26" t="s">
        <v>30</v>
      </c>
      <c r="D179" s="26" t="s">
        <v>30</v>
      </c>
      <c r="E179" s="26" t="s">
        <v>30</v>
      </c>
      <c r="F179" s="26" t="s">
        <v>30</v>
      </c>
      <c r="G179" s="161" t="str">
        <f t="shared" si="25"/>
        <v>--</v>
      </c>
      <c r="H179" s="27" t="s">
        <v>30</v>
      </c>
      <c r="I179" s="33" t="s">
        <v>30</v>
      </c>
      <c r="J179" s="87"/>
      <c r="K179" s="33"/>
      <c r="L179" s="26"/>
      <c r="M179" s="26"/>
      <c r="N179" s="26"/>
      <c r="O179" s="28"/>
      <c r="P179" s="169"/>
      <c r="Q179" s="184"/>
      <c r="R179" s="184"/>
      <c r="S179" s="185" t="str">
        <f t="shared" si="26"/>
        <v>0</v>
      </c>
      <c r="T179" s="185" t="str">
        <f t="shared" si="26"/>
        <v>0</v>
      </c>
      <c r="U179" s="185">
        <f t="shared" si="27"/>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customHeight="1" outlineLevel="1" x14ac:dyDescent="0.2">
      <c r="A180" s="169"/>
      <c r="B180" s="169"/>
      <c r="C180" s="26" t="s">
        <v>30</v>
      </c>
      <c r="D180" s="26" t="s">
        <v>30</v>
      </c>
      <c r="E180" s="26" t="s">
        <v>30</v>
      </c>
      <c r="F180" s="26" t="s">
        <v>30</v>
      </c>
      <c r="G180" s="161" t="str">
        <f t="shared" si="25"/>
        <v>--</v>
      </c>
      <c r="H180" s="27" t="s">
        <v>30</v>
      </c>
      <c r="I180" s="33" t="s">
        <v>30</v>
      </c>
      <c r="J180" s="87"/>
      <c r="K180" s="33"/>
      <c r="L180" s="26"/>
      <c r="M180" s="26"/>
      <c r="N180" s="26"/>
      <c r="O180" s="29"/>
      <c r="P180" s="169"/>
      <c r="Q180" s="184"/>
      <c r="R180" s="184"/>
      <c r="S180" s="185" t="str">
        <f t="shared" si="26"/>
        <v>0</v>
      </c>
      <c r="T180" s="185" t="str">
        <f t="shared" si="26"/>
        <v>0</v>
      </c>
      <c r="U180" s="185">
        <f t="shared" si="27"/>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c r="G183" s="226"/>
      <c r="H183" s="226"/>
      <c r="I183" s="50" t="s">
        <v>11</v>
      </c>
      <c r="J183" s="227" t="s">
        <v>3</v>
      </c>
      <c r="K183" s="227"/>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4"/>
      <c r="D184" s="225"/>
      <c r="E184" s="225"/>
      <c r="F184" s="172"/>
      <c r="G184" s="172"/>
      <c r="H184" s="172"/>
      <c r="I184" s="172"/>
      <c r="J184" s="172"/>
      <c r="K184" s="172"/>
      <c r="L184" s="173"/>
      <c r="M184" s="228" t="s">
        <v>1305</v>
      </c>
      <c r="N184" s="228"/>
      <c r="O184" s="228"/>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customHeight="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customHeight="1" outlineLevel="1" x14ac:dyDescent="0.2">
      <c r="A188" s="169"/>
      <c r="B188" s="169"/>
      <c r="C188" s="26" t="s">
        <v>30</v>
      </c>
      <c r="D188" s="26" t="s">
        <v>30</v>
      </c>
      <c r="E188" s="26" t="s">
        <v>30</v>
      </c>
      <c r="F188" s="26" t="s">
        <v>30</v>
      </c>
      <c r="G188" s="161" t="str">
        <f t="shared" ref="G188:G201" si="28">V188</f>
        <v>--</v>
      </c>
      <c r="H188" s="27" t="s">
        <v>30</v>
      </c>
      <c r="I188" s="33" t="s">
        <v>30</v>
      </c>
      <c r="J188" s="87"/>
      <c r="K188" s="33"/>
      <c r="L188" s="26"/>
      <c r="M188" s="26"/>
      <c r="N188" s="26"/>
      <c r="O188" s="26"/>
      <c r="P188" s="169"/>
      <c r="Q188" s="184"/>
      <c r="R188" s="184"/>
      <c r="S188" s="185" t="str">
        <f t="shared" ref="S188:T201" si="29">IF(Q188="Basso",1.8,IF(Q188="Medio",2.5,IF(Q188="Medio-Alto",3.8,IF(Q188="Alto",5,"0"))))</f>
        <v>0</v>
      </c>
      <c r="T188" s="185" t="str">
        <f t="shared" si="29"/>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customHeight="1" outlineLevel="1" x14ac:dyDescent="0.2">
      <c r="A189" s="169"/>
      <c r="B189" s="169"/>
      <c r="C189" s="26" t="s">
        <v>30</v>
      </c>
      <c r="D189" s="26" t="s">
        <v>30</v>
      </c>
      <c r="E189" s="26" t="s">
        <v>30</v>
      </c>
      <c r="F189" s="26" t="s">
        <v>30</v>
      </c>
      <c r="G189" s="161" t="str">
        <f t="shared" si="28"/>
        <v>--</v>
      </c>
      <c r="H189" s="27" t="s">
        <v>30</v>
      </c>
      <c r="I189" s="33" t="s">
        <v>30</v>
      </c>
      <c r="J189" s="87"/>
      <c r="K189" s="33"/>
      <c r="L189" s="26"/>
      <c r="M189" s="26"/>
      <c r="N189" s="26"/>
      <c r="O189" s="26"/>
      <c r="P189" s="169"/>
      <c r="Q189" s="184"/>
      <c r="R189" s="184"/>
      <c r="S189" s="185" t="str">
        <f t="shared" si="29"/>
        <v>0</v>
      </c>
      <c r="T189" s="185" t="str">
        <f t="shared" si="29"/>
        <v>0</v>
      </c>
      <c r="U189" s="185">
        <f t="shared" ref="U189:U201" si="30">(T189*S189)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customHeight="1" outlineLevel="1" x14ac:dyDescent="0.2">
      <c r="A190" s="169"/>
      <c r="B190" s="169"/>
      <c r="C190" s="26" t="s">
        <v>30</v>
      </c>
      <c r="D190" s="26" t="s">
        <v>30</v>
      </c>
      <c r="E190" s="26" t="s">
        <v>30</v>
      </c>
      <c r="F190" s="26" t="s">
        <v>30</v>
      </c>
      <c r="G190" s="161" t="str">
        <f t="shared" si="28"/>
        <v>--</v>
      </c>
      <c r="H190" s="27" t="s">
        <v>30</v>
      </c>
      <c r="I190" s="33" t="s">
        <v>30</v>
      </c>
      <c r="J190" s="87"/>
      <c r="K190" s="33"/>
      <c r="L190" s="26"/>
      <c r="M190" s="26"/>
      <c r="N190" s="26"/>
      <c r="O190" s="26"/>
      <c r="P190" s="169"/>
      <c r="Q190" s="184"/>
      <c r="R190" s="184"/>
      <c r="S190" s="185" t="str">
        <f t="shared" si="29"/>
        <v>0</v>
      </c>
      <c r="T190" s="185" t="str">
        <f t="shared" si="29"/>
        <v>0</v>
      </c>
      <c r="U190" s="185">
        <f t="shared" si="30"/>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customHeight="1" outlineLevel="1" x14ac:dyDescent="0.2">
      <c r="A191" s="169"/>
      <c r="B191" s="169"/>
      <c r="C191" s="26" t="s">
        <v>30</v>
      </c>
      <c r="D191" s="26" t="s">
        <v>30</v>
      </c>
      <c r="E191" s="26" t="s">
        <v>30</v>
      </c>
      <c r="F191" s="26" t="s">
        <v>30</v>
      </c>
      <c r="G191" s="161" t="str">
        <f t="shared" si="28"/>
        <v>--</v>
      </c>
      <c r="H191" s="27" t="s">
        <v>30</v>
      </c>
      <c r="I191" s="33" t="s">
        <v>30</v>
      </c>
      <c r="J191" s="87"/>
      <c r="K191" s="33"/>
      <c r="L191" s="26"/>
      <c r="M191" s="26"/>
      <c r="N191" s="26"/>
      <c r="O191" s="26"/>
      <c r="P191" s="169"/>
      <c r="Q191" s="184"/>
      <c r="R191" s="184"/>
      <c r="S191" s="185" t="str">
        <f t="shared" si="29"/>
        <v>0</v>
      </c>
      <c r="T191" s="185" t="str">
        <f t="shared" si="29"/>
        <v>0</v>
      </c>
      <c r="U191" s="185">
        <f t="shared" si="30"/>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customHeight="1" outlineLevel="1" x14ac:dyDescent="0.2">
      <c r="A192" s="169"/>
      <c r="B192" s="169"/>
      <c r="C192" s="26" t="s">
        <v>30</v>
      </c>
      <c r="D192" s="26" t="s">
        <v>30</v>
      </c>
      <c r="E192" s="26" t="s">
        <v>30</v>
      </c>
      <c r="F192" s="26" t="s">
        <v>30</v>
      </c>
      <c r="G192" s="161" t="str">
        <f t="shared" si="28"/>
        <v>--</v>
      </c>
      <c r="H192" s="27" t="s">
        <v>30</v>
      </c>
      <c r="I192" s="33" t="s">
        <v>30</v>
      </c>
      <c r="J192" s="87"/>
      <c r="K192" s="33"/>
      <c r="L192" s="26"/>
      <c r="M192" s="26"/>
      <c r="N192" s="26"/>
      <c r="O192" s="26"/>
      <c r="P192" s="169"/>
      <c r="Q192" s="184"/>
      <c r="R192" s="184"/>
      <c r="S192" s="185" t="str">
        <f t="shared" si="29"/>
        <v>0</v>
      </c>
      <c r="T192" s="185" t="str">
        <f t="shared" si="29"/>
        <v>0</v>
      </c>
      <c r="U192" s="185">
        <f t="shared" si="30"/>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customHeight="1" outlineLevel="1" x14ac:dyDescent="0.2">
      <c r="A193" s="169"/>
      <c r="B193" s="169"/>
      <c r="C193" s="26" t="s">
        <v>30</v>
      </c>
      <c r="D193" s="26" t="s">
        <v>30</v>
      </c>
      <c r="E193" s="26" t="s">
        <v>30</v>
      </c>
      <c r="F193" s="26" t="s">
        <v>30</v>
      </c>
      <c r="G193" s="161" t="str">
        <f t="shared" si="28"/>
        <v>--</v>
      </c>
      <c r="H193" s="27" t="s">
        <v>30</v>
      </c>
      <c r="I193" s="33" t="s">
        <v>30</v>
      </c>
      <c r="J193" s="87"/>
      <c r="K193" s="33"/>
      <c r="L193" s="26"/>
      <c r="M193" s="26"/>
      <c r="N193" s="26"/>
      <c r="O193" s="26"/>
      <c r="P193" s="169"/>
      <c r="Q193" s="184"/>
      <c r="R193" s="184"/>
      <c r="S193" s="185" t="str">
        <f t="shared" si="29"/>
        <v>0</v>
      </c>
      <c r="T193" s="185" t="str">
        <f t="shared" si="29"/>
        <v>0</v>
      </c>
      <c r="U193" s="185">
        <f t="shared" si="30"/>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customHeight="1" outlineLevel="1" x14ac:dyDescent="0.2">
      <c r="A194" s="169"/>
      <c r="B194" s="169"/>
      <c r="C194" s="26" t="s">
        <v>30</v>
      </c>
      <c r="D194" s="26" t="s">
        <v>30</v>
      </c>
      <c r="E194" s="26" t="s">
        <v>30</v>
      </c>
      <c r="F194" s="26" t="s">
        <v>30</v>
      </c>
      <c r="G194" s="161" t="str">
        <f t="shared" si="28"/>
        <v>--</v>
      </c>
      <c r="H194" s="27" t="s">
        <v>30</v>
      </c>
      <c r="I194" s="33" t="s">
        <v>30</v>
      </c>
      <c r="J194" s="87"/>
      <c r="K194" s="33"/>
      <c r="L194" s="26"/>
      <c r="M194" s="26"/>
      <c r="N194" s="26"/>
      <c r="O194" s="26"/>
      <c r="P194" s="169"/>
      <c r="Q194" s="184"/>
      <c r="R194" s="184"/>
      <c r="S194" s="185" t="str">
        <f t="shared" si="29"/>
        <v>0</v>
      </c>
      <c r="T194" s="185" t="str">
        <f t="shared" si="29"/>
        <v>0</v>
      </c>
      <c r="U194" s="185">
        <f t="shared" si="30"/>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customHeight="1" outlineLevel="1" x14ac:dyDescent="0.2">
      <c r="A195" s="169"/>
      <c r="B195" s="169"/>
      <c r="C195" s="26" t="s">
        <v>30</v>
      </c>
      <c r="D195" s="26" t="s">
        <v>30</v>
      </c>
      <c r="E195" s="26" t="s">
        <v>30</v>
      </c>
      <c r="F195" s="26" t="s">
        <v>30</v>
      </c>
      <c r="G195" s="161" t="str">
        <f t="shared" si="28"/>
        <v>--</v>
      </c>
      <c r="H195" s="27" t="s">
        <v>30</v>
      </c>
      <c r="I195" s="33" t="s">
        <v>30</v>
      </c>
      <c r="J195" s="88"/>
      <c r="K195" s="33"/>
      <c r="L195" s="26"/>
      <c r="M195" s="26"/>
      <c r="N195" s="26"/>
      <c r="O195" s="26"/>
      <c r="P195" s="169"/>
      <c r="Q195" s="184"/>
      <c r="R195" s="184"/>
      <c r="S195" s="185" t="str">
        <f t="shared" si="29"/>
        <v>0</v>
      </c>
      <c r="T195" s="185" t="str">
        <f t="shared" si="29"/>
        <v>0</v>
      </c>
      <c r="U195" s="185">
        <f t="shared" si="30"/>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customHeight="1" outlineLevel="1" x14ac:dyDescent="0.2">
      <c r="A196" s="169"/>
      <c r="B196" s="169"/>
      <c r="C196" s="26" t="s">
        <v>30</v>
      </c>
      <c r="D196" s="26" t="s">
        <v>30</v>
      </c>
      <c r="E196" s="26" t="s">
        <v>30</v>
      </c>
      <c r="F196" s="26" t="s">
        <v>30</v>
      </c>
      <c r="G196" s="161" t="str">
        <f t="shared" si="28"/>
        <v>--</v>
      </c>
      <c r="H196" s="27" t="s">
        <v>30</v>
      </c>
      <c r="I196" s="33" t="s">
        <v>30</v>
      </c>
      <c r="J196" s="88"/>
      <c r="K196" s="33"/>
      <c r="L196" s="26"/>
      <c r="M196" s="26"/>
      <c r="N196" s="26"/>
      <c r="O196" s="26"/>
      <c r="P196" s="169"/>
      <c r="Q196" s="184"/>
      <c r="R196" s="184"/>
      <c r="S196" s="185" t="str">
        <f t="shared" si="29"/>
        <v>0</v>
      </c>
      <c r="T196" s="185" t="str">
        <f t="shared" si="29"/>
        <v>0</v>
      </c>
      <c r="U196" s="185">
        <f t="shared" si="30"/>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customHeight="1" outlineLevel="1" x14ac:dyDescent="0.2">
      <c r="A197" s="169"/>
      <c r="B197" s="169"/>
      <c r="C197" s="26" t="s">
        <v>30</v>
      </c>
      <c r="D197" s="26" t="s">
        <v>30</v>
      </c>
      <c r="E197" s="26" t="s">
        <v>30</v>
      </c>
      <c r="F197" s="26" t="s">
        <v>30</v>
      </c>
      <c r="G197" s="161" t="str">
        <f t="shared" si="28"/>
        <v>--</v>
      </c>
      <c r="H197" s="27" t="s">
        <v>30</v>
      </c>
      <c r="I197" s="33" t="s">
        <v>30</v>
      </c>
      <c r="J197" s="88"/>
      <c r="K197" s="33"/>
      <c r="L197" s="26"/>
      <c r="M197" s="26"/>
      <c r="N197" s="26"/>
      <c r="O197" s="26"/>
      <c r="P197" s="169"/>
      <c r="Q197" s="184"/>
      <c r="R197" s="184"/>
      <c r="S197" s="185" t="str">
        <f t="shared" si="29"/>
        <v>0</v>
      </c>
      <c r="T197" s="185" t="str">
        <f t="shared" si="29"/>
        <v>0</v>
      </c>
      <c r="U197" s="185">
        <f t="shared" si="30"/>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customHeight="1" outlineLevel="1" x14ac:dyDescent="0.2">
      <c r="A198" s="169"/>
      <c r="B198" s="169"/>
      <c r="C198" s="26" t="s">
        <v>30</v>
      </c>
      <c r="D198" s="26" t="s">
        <v>30</v>
      </c>
      <c r="E198" s="26" t="s">
        <v>30</v>
      </c>
      <c r="F198" s="26" t="s">
        <v>30</v>
      </c>
      <c r="G198" s="161" t="str">
        <f t="shared" si="28"/>
        <v>--</v>
      </c>
      <c r="H198" s="27" t="s">
        <v>30</v>
      </c>
      <c r="I198" s="33" t="s">
        <v>30</v>
      </c>
      <c r="J198" s="88"/>
      <c r="K198" s="33"/>
      <c r="L198" s="26"/>
      <c r="M198" s="26"/>
      <c r="N198" s="26"/>
      <c r="O198" s="26"/>
      <c r="P198" s="169"/>
      <c r="Q198" s="184"/>
      <c r="R198" s="184"/>
      <c r="S198" s="185" t="str">
        <f t="shared" si="29"/>
        <v>0</v>
      </c>
      <c r="T198" s="185" t="str">
        <f t="shared" si="29"/>
        <v>0</v>
      </c>
      <c r="U198" s="185">
        <f t="shared" si="30"/>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customHeight="1" outlineLevel="1" x14ac:dyDescent="0.2">
      <c r="A199" s="169"/>
      <c r="B199" s="169"/>
      <c r="C199" s="26" t="s">
        <v>30</v>
      </c>
      <c r="D199" s="26" t="s">
        <v>30</v>
      </c>
      <c r="E199" s="26" t="s">
        <v>30</v>
      </c>
      <c r="F199" s="26" t="s">
        <v>30</v>
      </c>
      <c r="G199" s="161" t="str">
        <f t="shared" si="28"/>
        <v>--</v>
      </c>
      <c r="H199" s="27" t="s">
        <v>30</v>
      </c>
      <c r="I199" s="33" t="s">
        <v>30</v>
      </c>
      <c r="J199" s="87"/>
      <c r="K199" s="33"/>
      <c r="L199" s="26"/>
      <c r="M199" s="26"/>
      <c r="N199" s="26"/>
      <c r="O199" s="26"/>
      <c r="P199" s="169"/>
      <c r="Q199" s="184"/>
      <c r="R199" s="184"/>
      <c r="S199" s="185" t="str">
        <f t="shared" si="29"/>
        <v>0</v>
      </c>
      <c r="T199" s="185" t="str">
        <f t="shared" si="29"/>
        <v>0</v>
      </c>
      <c r="U199" s="185">
        <f t="shared" si="30"/>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customHeight="1" outlineLevel="1" x14ac:dyDescent="0.2">
      <c r="A200" s="169"/>
      <c r="B200" s="169"/>
      <c r="C200" s="26" t="s">
        <v>30</v>
      </c>
      <c r="D200" s="26" t="s">
        <v>30</v>
      </c>
      <c r="E200" s="26" t="s">
        <v>30</v>
      </c>
      <c r="F200" s="26" t="s">
        <v>30</v>
      </c>
      <c r="G200" s="161" t="str">
        <f t="shared" si="28"/>
        <v>--</v>
      </c>
      <c r="H200" s="27" t="s">
        <v>30</v>
      </c>
      <c r="I200" s="33" t="s">
        <v>30</v>
      </c>
      <c r="J200" s="87"/>
      <c r="K200" s="33"/>
      <c r="L200" s="26"/>
      <c r="M200" s="26"/>
      <c r="N200" s="26"/>
      <c r="O200" s="28"/>
      <c r="P200" s="169"/>
      <c r="Q200" s="184"/>
      <c r="R200" s="184"/>
      <c r="S200" s="185" t="str">
        <f t="shared" si="29"/>
        <v>0</v>
      </c>
      <c r="T200" s="185" t="str">
        <f t="shared" si="29"/>
        <v>0</v>
      </c>
      <c r="U200" s="185">
        <f t="shared" si="30"/>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customHeight="1" outlineLevel="1" x14ac:dyDescent="0.2">
      <c r="A201" s="169"/>
      <c r="B201" s="169"/>
      <c r="C201" s="26" t="s">
        <v>30</v>
      </c>
      <c r="D201" s="26" t="s">
        <v>30</v>
      </c>
      <c r="E201" s="26" t="s">
        <v>30</v>
      </c>
      <c r="F201" s="26" t="s">
        <v>30</v>
      </c>
      <c r="G201" s="161" t="str">
        <f t="shared" si="28"/>
        <v>--</v>
      </c>
      <c r="H201" s="27" t="s">
        <v>30</v>
      </c>
      <c r="I201" s="33" t="s">
        <v>30</v>
      </c>
      <c r="J201" s="87"/>
      <c r="K201" s="33"/>
      <c r="L201" s="26"/>
      <c r="M201" s="26"/>
      <c r="N201" s="26"/>
      <c r="O201" s="29"/>
      <c r="P201" s="169"/>
      <c r="Q201" s="184"/>
      <c r="R201" s="184"/>
      <c r="S201" s="185" t="str">
        <f t="shared" si="29"/>
        <v>0</v>
      </c>
      <c r="T201" s="185" t="str">
        <f t="shared" si="29"/>
        <v>0</v>
      </c>
      <c r="U201" s="185">
        <f t="shared" si="30"/>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c r="G204" s="226"/>
      <c r="H204" s="226"/>
      <c r="I204" s="50" t="s">
        <v>11</v>
      </c>
      <c r="J204" s="227" t="s">
        <v>3</v>
      </c>
      <c r="K204" s="227"/>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4"/>
      <c r="D205" s="225"/>
      <c r="E205" s="225"/>
      <c r="F205" s="172"/>
      <c r="G205" s="172"/>
      <c r="H205" s="172"/>
      <c r="I205" s="172"/>
      <c r="J205" s="172"/>
      <c r="K205" s="172"/>
      <c r="L205" s="173"/>
      <c r="M205" s="228" t="s">
        <v>1305</v>
      </c>
      <c r="N205" s="228"/>
      <c r="O205" s="228"/>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customHeight="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customHeight="1" outlineLevel="1" x14ac:dyDescent="0.2">
      <c r="A209" s="169"/>
      <c r="B209" s="169"/>
      <c r="C209" s="26" t="s">
        <v>30</v>
      </c>
      <c r="D209" s="26" t="s">
        <v>30</v>
      </c>
      <c r="E209" s="26" t="s">
        <v>30</v>
      </c>
      <c r="F209" s="26" t="s">
        <v>30</v>
      </c>
      <c r="G209" s="161" t="str">
        <f t="shared" ref="G209:G222" si="31">V209</f>
        <v>--</v>
      </c>
      <c r="H209" s="27" t="s">
        <v>30</v>
      </c>
      <c r="I209" s="33" t="s">
        <v>30</v>
      </c>
      <c r="J209" s="87"/>
      <c r="K209" s="33"/>
      <c r="L209" s="26"/>
      <c r="M209" s="26"/>
      <c r="N209" s="26"/>
      <c r="O209" s="26"/>
      <c r="P209" s="169"/>
      <c r="Q209" s="184"/>
      <c r="R209" s="184"/>
      <c r="S209" s="185" t="str">
        <f t="shared" ref="S209:T222" si="32">IF(Q209="Basso",1.8,IF(Q209="Medio",2.5,IF(Q209="Medio-Alto",3.8,IF(Q209="Alto",5,"0"))))</f>
        <v>0</v>
      </c>
      <c r="T209" s="185" t="str">
        <f t="shared" si="32"/>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customHeight="1" outlineLevel="1" x14ac:dyDescent="0.2">
      <c r="A210" s="169"/>
      <c r="B210" s="169"/>
      <c r="C210" s="26" t="s">
        <v>30</v>
      </c>
      <c r="D210" s="26" t="s">
        <v>30</v>
      </c>
      <c r="E210" s="26" t="s">
        <v>30</v>
      </c>
      <c r="F210" s="26" t="s">
        <v>30</v>
      </c>
      <c r="G210" s="161" t="str">
        <f t="shared" si="31"/>
        <v>--</v>
      </c>
      <c r="H210" s="27" t="s">
        <v>30</v>
      </c>
      <c r="I210" s="33" t="s">
        <v>30</v>
      </c>
      <c r="J210" s="87"/>
      <c r="K210" s="33"/>
      <c r="L210" s="26"/>
      <c r="M210" s="26"/>
      <c r="N210" s="26"/>
      <c r="O210" s="26"/>
      <c r="P210" s="169"/>
      <c r="Q210" s="184"/>
      <c r="R210" s="184"/>
      <c r="S210" s="185" t="str">
        <f t="shared" si="32"/>
        <v>0</v>
      </c>
      <c r="T210" s="185" t="str">
        <f t="shared" si="32"/>
        <v>0</v>
      </c>
      <c r="U210" s="185">
        <f t="shared" ref="U210:U222" si="33">(T210*S210)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customHeight="1" outlineLevel="1" x14ac:dyDescent="0.2">
      <c r="A211" s="169"/>
      <c r="B211" s="169"/>
      <c r="C211" s="26" t="s">
        <v>30</v>
      </c>
      <c r="D211" s="26" t="s">
        <v>30</v>
      </c>
      <c r="E211" s="26" t="s">
        <v>30</v>
      </c>
      <c r="F211" s="26" t="s">
        <v>30</v>
      </c>
      <c r="G211" s="161" t="str">
        <f t="shared" si="31"/>
        <v>--</v>
      </c>
      <c r="H211" s="27" t="s">
        <v>30</v>
      </c>
      <c r="I211" s="33" t="s">
        <v>30</v>
      </c>
      <c r="J211" s="87"/>
      <c r="K211" s="33"/>
      <c r="L211" s="26"/>
      <c r="M211" s="26"/>
      <c r="N211" s="26"/>
      <c r="O211" s="26"/>
      <c r="P211" s="169"/>
      <c r="Q211" s="184"/>
      <c r="R211" s="184"/>
      <c r="S211" s="185" t="str">
        <f t="shared" si="32"/>
        <v>0</v>
      </c>
      <c r="T211" s="185" t="str">
        <f t="shared" si="32"/>
        <v>0</v>
      </c>
      <c r="U211" s="185">
        <f t="shared" si="33"/>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customHeight="1" outlineLevel="1" x14ac:dyDescent="0.2">
      <c r="A212" s="169"/>
      <c r="B212" s="169"/>
      <c r="C212" s="26" t="s">
        <v>30</v>
      </c>
      <c r="D212" s="26" t="s">
        <v>30</v>
      </c>
      <c r="E212" s="26" t="s">
        <v>30</v>
      </c>
      <c r="F212" s="26" t="s">
        <v>30</v>
      </c>
      <c r="G212" s="161" t="str">
        <f t="shared" si="31"/>
        <v>--</v>
      </c>
      <c r="H212" s="27" t="s">
        <v>30</v>
      </c>
      <c r="I212" s="33" t="s">
        <v>30</v>
      </c>
      <c r="J212" s="87"/>
      <c r="K212" s="33"/>
      <c r="L212" s="26"/>
      <c r="M212" s="26"/>
      <c r="N212" s="26"/>
      <c r="O212" s="26"/>
      <c r="P212" s="169"/>
      <c r="Q212" s="184"/>
      <c r="R212" s="184"/>
      <c r="S212" s="185" t="str">
        <f t="shared" si="32"/>
        <v>0</v>
      </c>
      <c r="T212" s="185" t="str">
        <f t="shared" si="32"/>
        <v>0</v>
      </c>
      <c r="U212" s="185">
        <f t="shared" si="33"/>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customHeight="1" outlineLevel="1" x14ac:dyDescent="0.2">
      <c r="A213" s="169"/>
      <c r="B213" s="169"/>
      <c r="C213" s="26" t="s">
        <v>30</v>
      </c>
      <c r="D213" s="26" t="s">
        <v>30</v>
      </c>
      <c r="E213" s="26" t="s">
        <v>30</v>
      </c>
      <c r="F213" s="26" t="s">
        <v>30</v>
      </c>
      <c r="G213" s="161" t="str">
        <f t="shared" si="31"/>
        <v>--</v>
      </c>
      <c r="H213" s="27" t="s">
        <v>30</v>
      </c>
      <c r="I213" s="33" t="s">
        <v>30</v>
      </c>
      <c r="J213" s="87"/>
      <c r="K213" s="33"/>
      <c r="L213" s="26"/>
      <c r="M213" s="26"/>
      <c r="N213" s="26"/>
      <c r="O213" s="26"/>
      <c r="P213" s="169"/>
      <c r="Q213" s="184"/>
      <c r="R213" s="184"/>
      <c r="S213" s="185" t="str">
        <f t="shared" si="32"/>
        <v>0</v>
      </c>
      <c r="T213" s="185" t="str">
        <f t="shared" si="32"/>
        <v>0</v>
      </c>
      <c r="U213" s="185">
        <f t="shared" si="33"/>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customHeight="1" outlineLevel="1" x14ac:dyDescent="0.2">
      <c r="A214" s="169"/>
      <c r="B214" s="169"/>
      <c r="C214" s="26" t="s">
        <v>30</v>
      </c>
      <c r="D214" s="26" t="s">
        <v>30</v>
      </c>
      <c r="E214" s="26" t="s">
        <v>30</v>
      </c>
      <c r="F214" s="26" t="s">
        <v>30</v>
      </c>
      <c r="G214" s="161" t="str">
        <f t="shared" si="31"/>
        <v>--</v>
      </c>
      <c r="H214" s="27" t="s">
        <v>30</v>
      </c>
      <c r="I214" s="33" t="s">
        <v>30</v>
      </c>
      <c r="J214" s="87"/>
      <c r="K214" s="33"/>
      <c r="L214" s="26"/>
      <c r="M214" s="26"/>
      <c r="N214" s="26"/>
      <c r="O214" s="26"/>
      <c r="P214" s="169"/>
      <c r="Q214" s="184"/>
      <c r="R214" s="184"/>
      <c r="S214" s="185" t="str">
        <f t="shared" si="32"/>
        <v>0</v>
      </c>
      <c r="T214" s="185" t="str">
        <f t="shared" si="32"/>
        <v>0</v>
      </c>
      <c r="U214" s="185">
        <f t="shared" si="33"/>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customHeight="1" outlineLevel="1" x14ac:dyDescent="0.2">
      <c r="A215" s="169"/>
      <c r="B215" s="169"/>
      <c r="C215" s="26" t="s">
        <v>30</v>
      </c>
      <c r="D215" s="26" t="s">
        <v>30</v>
      </c>
      <c r="E215" s="26" t="s">
        <v>30</v>
      </c>
      <c r="F215" s="26" t="s">
        <v>30</v>
      </c>
      <c r="G215" s="161" t="str">
        <f t="shared" si="31"/>
        <v>--</v>
      </c>
      <c r="H215" s="27" t="s">
        <v>30</v>
      </c>
      <c r="I215" s="33" t="s">
        <v>30</v>
      </c>
      <c r="J215" s="87"/>
      <c r="K215" s="33"/>
      <c r="L215" s="26"/>
      <c r="M215" s="26"/>
      <c r="N215" s="26"/>
      <c r="O215" s="26"/>
      <c r="P215" s="169"/>
      <c r="Q215" s="184"/>
      <c r="R215" s="184"/>
      <c r="S215" s="185" t="str">
        <f t="shared" si="32"/>
        <v>0</v>
      </c>
      <c r="T215" s="185" t="str">
        <f t="shared" si="32"/>
        <v>0</v>
      </c>
      <c r="U215" s="185">
        <f t="shared" si="33"/>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customHeight="1" outlineLevel="1" x14ac:dyDescent="0.2">
      <c r="A216" s="169"/>
      <c r="B216" s="169"/>
      <c r="C216" s="26" t="s">
        <v>30</v>
      </c>
      <c r="D216" s="26" t="s">
        <v>30</v>
      </c>
      <c r="E216" s="26" t="s">
        <v>30</v>
      </c>
      <c r="F216" s="26" t="s">
        <v>30</v>
      </c>
      <c r="G216" s="161" t="str">
        <f t="shared" si="31"/>
        <v>--</v>
      </c>
      <c r="H216" s="27" t="s">
        <v>30</v>
      </c>
      <c r="I216" s="33" t="s">
        <v>30</v>
      </c>
      <c r="J216" s="88"/>
      <c r="K216" s="33"/>
      <c r="L216" s="26"/>
      <c r="M216" s="26"/>
      <c r="N216" s="26"/>
      <c r="O216" s="26"/>
      <c r="P216" s="169"/>
      <c r="Q216" s="184"/>
      <c r="R216" s="184"/>
      <c r="S216" s="185" t="str">
        <f t="shared" si="32"/>
        <v>0</v>
      </c>
      <c r="T216" s="185" t="str">
        <f t="shared" si="32"/>
        <v>0</v>
      </c>
      <c r="U216" s="185">
        <f t="shared" si="33"/>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customHeight="1" outlineLevel="1" x14ac:dyDescent="0.2">
      <c r="A217" s="169"/>
      <c r="B217" s="169"/>
      <c r="C217" s="26" t="s">
        <v>30</v>
      </c>
      <c r="D217" s="26" t="s">
        <v>30</v>
      </c>
      <c r="E217" s="26" t="s">
        <v>30</v>
      </c>
      <c r="F217" s="26" t="s">
        <v>30</v>
      </c>
      <c r="G217" s="161" t="str">
        <f t="shared" si="31"/>
        <v>--</v>
      </c>
      <c r="H217" s="27" t="s">
        <v>30</v>
      </c>
      <c r="I217" s="33" t="s">
        <v>30</v>
      </c>
      <c r="J217" s="88"/>
      <c r="K217" s="33"/>
      <c r="L217" s="26"/>
      <c r="M217" s="26"/>
      <c r="N217" s="26"/>
      <c r="O217" s="26"/>
      <c r="P217" s="169"/>
      <c r="Q217" s="184"/>
      <c r="R217" s="184"/>
      <c r="S217" s="185" t="str">
        <f t="shared" si="32"/>
        <v>0</v>
      </c>
      <c r="T217" s="185" t="str">
        <f t="shared" si="32"/>
        <v>0</v>
      </c>
      <c r="U217" s="185">
        <f t="shared" si="33"/>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customHeight="1" outlineLevel="1" x14ac:dyDescent="0.2">
      <c r="A218" s="169"/>
      <c r="B218" s="169"/>
      <c r="C218" s="26" t="s">
        <v>30</v>
      </c>
      <c r="D218" s="26" t="s">
        <v>30</v>
      </c>
      <c r="E218" s="26" t="s">
        <v>30</v>
      </c>
      <c r="F218" s="26" t="s">
        <v>30</v>
      </c>
      <c r="G218" s="161" t="str">
        <f t="shared" si="31"/>
        <v>--</v>
      </c>
      <c r="H218" s="27" t="s">
        <v>30</v>
      </c>
      <c r="I218" s="33" t="s">
        <v>30</v>
      </c>
      <c r="J218" s="88"/>
      <c r="K218" s="33"/>
      <c r="L218" s="26"/>
      <c r="M218" s="26"/>
      <c r="N218" s="26"/>
      <c r="O218" s="26"/>
      <c r="P218" s="169"/>
      <c r="Q218" s="184"/>
      <c r="R218" s="184"/>
      <c r="S218" s="185" t="str">
        <f t="shared" si="32"/>
        <v>0</v>
      </c>
      <c r="T218" s="185" t="str">
        <f t="shared" si="32"/>
        <v>0</v>
      </c>
      <c r="U218" s="185">
        <f t="shared" si="33"/>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customHeight="1" outlineLevel="1" x14ac:dyDescent="0.2">
      <c r="A219" s="169"/>
      <c r="B219" s="169"/>
      <c r="C219" s="26" t="s">
        <v>30</v>
      </c>
      <c r="D219" s="26" t="s">
        <v>30</v>
      </c>
      <c r="E219" s="26" t="s">
        <v>30</v>
      </c>
      <c r="F219" s="26" t="s">
        <v>30</v>
      </c>
      <c r="G219" s="161" t="str">
        <f t="shared" si="31"/>
        <v>--</v>
      </c>
      <c r="H219" s="27" t="s">
        <v>30</v>
      </c>
      <c r="I219" s="33" t="s">
        <v>30</v>
      </c>
      <c r="J219" s="88"/>
      <c r="K219" s="33"/>
      <c r="L219" s="26"/>
      <c r="M219" s="26"/>
      <c r="N219" s="26"/>
      <c r="O219" s="26"/>
      <c r="P219" s="169"/>
      <c r="Q219" s="184"/>
      <c r="R219" s="184"/>
      <c r="S219" s="185" t="str">
        <f t="shared" si="32"/>
        <v>0</v>
      </c>
      <c r="T219" s="185" t="str">
        <f t="shared" si="32"/>
        <v>0</v>
      </c>
      <c r="U219" s="185">
        <f t="shared" si="33"/>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customHeight="1" outlineLevel="1" x14ac:dyDescent="0.2">
      <c r="A220" s="169"/>
      <c r="B220" s="169"/>
      <c r="C220" s="26" t="s">
        <v>30</v>
      </c>
      <c r="D220" s="26" t="s">
        <v>30</v>
      </c>
      <c r="E220" s="26" t="s">
        <v>30</v>
      </c>
      <c r="F220" s="26" t="s">
        <v>30</v>
      </c>
      <c r="G220" s="161" t="str">
        <f t="shared" si="31"/>
        <v>--</v>
      </c>
      <c r="H220" s="27" t="s">
        <v>30</v>
      </c>
      <c r="I220" s="33" t="s">
        <v>30</v>
      </c>
      <c r="J220" s="87"/>
      <c r="K220" s="33"/>
      <c r="L220" s="26"/>
      <c r="M220" s="26"/>
      <c r="N220" s="26"/>
      <c r="O220" s="26"/>
      <c r="P220" s="169"/>
      <c r="Q220" s="184"/>
      <c r="R220" s="184"/>
      <c r="S220" s="185" t="str">
        <f t="shared" si="32"/>
        <v>0</v>
      </c>
      <c r="T220" s="185" t="str">
        <f t="shared" si="32"/>
        <v>0</v>
      </c>
      <c r="U220" s="185">
        <f t="shared" si="33"/>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customHeight="1" outlineLevel="1" x14ac:dyDescent="0.2">
      <c r="A221" s="169"/>
      <c r="B221" s="169"/>
      <c r="C221" s="26" t="s">
        <v>30</v>
      </c>
      <c r="D221" s="26" t="s">
        <v>30</v>
      </c>
      <c r="E221" s="26" t="s">
        <v>30</v>
      </c>
      <c r="F221" s="26" t="s">
        <v>30</v>
      </c>
      <c r="G221" s="161" t="str">
        <f t="shared" si="31"/>
        <v>--</v>
      </c>
      <c r="H221" s="27" t="s">
        <v>30</v>
      </c>
      <c r="I221" s="33" t="s">
        <v>30</v>
      </c>
      <c r="J221" s="87"/>
      <c r="K221" s="33"/>
      <c r="L221" s="26"/>
      <c r="M221" s="26"/>
      <c r="N221" s="26"/>
      <c r="O221" s="28"/>
      <c r="P221" s="169"/>
      <c r="Q221" s="184"/>
      <c r="R221" s="184"/>
      <c r="S221" s="185" t="str">
        <f t="shared" si="32"/>
        <v>0</v>
      </c>
      <c r="T221" s="185" t="str">
        <f t="shared" si="32"/>
        <v>0</v>
      </c>
      <c r="U221" s="185">
        <f t="shared" si="33"/>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customHeight="1" outlineLevel="1" x14ac:dyDescent="0.2">
      <c r="A222" s="169"/>
      <c r="B222" s="169"/>
      <c r="C222" s="26" t="s">
        <v>30</v>
      </c>
      <c r="D222" s="26" t="s">
        <v>30</v>
      </c>
      <c r="E222" s="26" t="s">
        <v>30</v>
      </c>
      <c r="F222" s="26" t="s">
        <v>30</v>
      </c>
      <c r="G222" s="161" t="str">
        <f t="shared" si="31"/>
        <v>--</v>
      </c>
      <c r="H222" s="27" t="s">
        <v>30</v>
      </c>
      <c r="I222" s="33" t="s">
        <v>30</v>
      </c>
      <c r="J222" s="87"/>
      <c r="K222" s="33"/>
      <c r="L222" s="26"/>
      <c r="M222" s="26"/>
      <c r="N222" s="26"/>
      <c r="O222" s="29"/>
      <c r="P222" s="169"/>
      <c r="Q222" s="184"/>
      <c r="R222" s="184"/>
      <c r="S222" s="185" t="str">
        <f t="shared" si="32"/>
        <v>0</v>
      </c>
      <c r="T222" s="185" t="str">
        <f t="shared" si="32"/>
        <v>0</v>
      </c>
      <c r="U222" s="185">
        <f t="shared" si="33"/>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c r="G225" s="226"/>
      <c r="H225" s="226"/>
      <c r="I225" s="50" t="s">
        <v>11</v>
      </c>
      <c r="J225" s="227" t="s">
        <v>3</v>
      </c>
      <c r="K225" s="227"/>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4"/>
      <c r="D226" s="225"/>
      <c r="E226" s="225"/>
      <c r="F226" s="172"/>
      <c r="G226" s="172"/>
      <c r="H226" s="172"/>
      <c r="I226" s="172"/>
      <c r="J226" s="172"/>
      <c r="K226" s="172"/>
      <c r="L226" s="173"/>
      <c r="M226" s="228" t="s">
        <v>1305</v>
      </c>
      <c r="N226" s="228"/>
      <c r="O226" s="228"/>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customHeight="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customHeight="1" outlineLevel="1" x14ac:dyDescent="0.2">
      <c r="A230" s="169"/>
      <c r="B230" s="169"/>
      <c r="C230" s="26" t="s">
        <v>30</v>
      </c>
      <c r="D230" s="26" t="s">
        <v>30</v>
      </c>
      <c r="E230" s="26" t="s">
        <v>30</v>
      </c>
      <c r="F230" s="26" t="s">
        <v>30</v>
      </c>
      <c r="G230" s="161" t="str">
        <f t="shared" ref="G230:G243" si="34">V230</f>
        <v>--</v>
      </c>
      <c r="H230" s="27" t="s">
        <v>30</v>
      </c>
      <c r="I230" s="33" t="s">
        <v>30</v>
      </c>
      <c r="J230" s="87"/>
      <c r="K230" s="33"/>
      <c r="L230" s="26"/>
      <c r="M230" s="26"/>
      <c r="N230" s="26"/>
      <c r="O230" s="26"/>
      <c r="P230" s="169"/>
      <c r="Q230" s="184"/>
      <c r="R230" s="184"/>
      <c r="S230" s="185" t="str">
        <f t="shared" ref="S230:T243" si="35">IF(Q230="Basso",1.8,IF(Q230="Medio",2.5,IF(Q230="Medio-Alto",3.8,IF(Q230="Alto",5,"0"))))</f>
        <v>0</v>
      </c>
      <c r="T230" s="185" t="str">
        <f t="shared" si="35"/>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customHeight="1" outlineLevel="1" x14ac:dyDescent="0.2">
      <c r="A231" s="169"/>
      <c r="B231" s="169"/>
      <c r="C231" s="26" t="s">
        <v>30</v>
      </c>
      <c r="D231" s="26" t="s">
        <v>30</v>
      </c>
      <c r="E231" s="26" t="s">
        <v>30</v>
      </c>
      <c r="F231" s="26" t="s">
        <v>30</v>
      </c>
      <c r="G231" s="161" t="str">
        <f t="shared" si="34"/>
        <v>--</v>
      </c>
      <c r="H231" s="27" t="s">
        <v>30</v>
      </c>
      <c r="I231" s="33" t="s">
        <v>30</v>
      </c>
      <c r="J231" s="87"/>
      <c r="K231" s="33"/>
      <c r="L231" s="26"/>
      <c r="M231" s="26"/>
      <c r="N231" s="26"/>
      <c r="O231" s="26"/>
      <c r="P231" s="169"/>
      <c r="Q231" s="184"/>
      <c r="R231" s="184"/>
      <c r="S231" s="185" t="str">
        <f t="shared" si="35"/>
        <v>0</v>
      </c>
      <c r="T231" s="185" t="str">
        <f t="shared" si="35"/>
        <v>0</v>
      </c>
      <c r="U231" s="185">
        <f t="shared" ref="U231:U243" si="36">(T231*S231)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customHeight="1" outlineLevel="1" x14ac:dyDescent="0.2">
      <c r="A232" s="169"/>
      <c r="B232" s="169"/>
      <c r="C232" s="26" t="s">
        <v>30</v>
      </c>
      <c r="D232" s="26" t="s">
        <v>30</v>
      </c>
      <c r="E232" s="26" t="s">
        <v>30</v>
      </c>
      <c r="F232" s="26" t="s">
        <v>30</v>
      </c>
      <c r="G232" s="161" t="str">
        <f t="shared" si="34"/>
        <v>--</v>
      </c>
      <c r="H232" s="27" t="s">
        <v>30</v>
      </c>
      <c r="I232" s="33" t="s">
        <v>30</v>
      </c>
      <c r="J232" s="87"/>
      <c r="K232" s="33"/>
      <c r="L232" s="26"/>
      <c r="M232" s="26"/>
      <c r="N232" s="26"/>
      <c r="O232" s="26"/>
      <c r="P232" s="169"/>
      <c r="Q232" s="184"/>
      <c r="R232" s="184"/>
      <c r="S232" s="185" t="str">
        <f t="shared" si="35"/>
        <v>0</v>
      </c>
      <c r="T232" s="185" t="str">
        <f t="shared" si="35"/>
        <v>0</v>
      </c>
      <c r="U232" s="185">
        <f t="shared" si="36"/>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customHeight="1" outlineLevel="1" x14ac:dyDescent="0.2">
      <c r="A233" s="169"/>
      <c r="B233" s="169"/>
      <c r="C233" s="26" t="s">
        <v>30</v>
      </c>
      <c r="D233" s="26" t="s">
        <v>30</v>
      </c>
      <c r="E233" s="26" t="s">
        <v>30</v>
      </c>
      <c r="F233" s="26" t="s">
        <v>30</v>
      </c>
      <c r="G233" s="161" t="str">
        <f t="shared" si="34"/>
        <v>--</v>
      </c>
      <c r="H233" s="27" t="s">
        <v>30</v>
      </c>
      <c r="I233" s="33" t="s">
        <v>30</v>
      </c>
      <c r="J233" s="87"/>
      <c r="K233" s="33"/>
      <c r="L233" s="26"/>
      <c r="M233" s="26"/>
      <c r="N233" s="26"/>
      <c r="O233" s="26"/>
      <c r="P233" s="169"/>
      <c r="Q233" s="184"/>
      <c r="R233" s="184"/>
      <c r="S233" s="185" t="str">
        <f t="shared" si="35"/>
        <v>0</v>
      </c>
      <c r="T233" s="185" t="str">
        <f t="shared" si="35"/>
        <v>0</v>
      </c>
      <c r="U233" s="185">
        <f t="shared" si="36"/>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customHeight="1" outlineLevel="1" x14ac:dyDescent="0.2">
      <c r="A234" s="169"/>
      <c r="B234" s="169"/>
      <c r="C234" s="26" t="s">
        <v>30</v>
      </c>
      <c r="D234" s="26" t="s">
        <v>30</v>
      </c>
      <c r="E234" s="26" t="s">
        <v>30</v>
      </c>
      <c r="F234" s="26" t="s">
        <v>30</v>
      </c>
      <c r="G234" s="161" t="str">
        <f t="shared" si="34"/>
        <v>--</v>
      </c>
      <c r="H234" s="27" t="s">
        <v>30</v>
      </c>
      <c r="I234" s="33" t="s">
        <v>30</v>
      </c>
      <c r="J234" s="87"/>
      <c r="K234" s="33"/>
      <c r="L234" s="26"/>
      <c r="M234" s="26"/>
      <c r="N234" s="26"/>
      <c r="O234" s="26"/>
      <c r="P234" s="169"/>
      <c r="Q234" s="184"/>
      <c r="R234" s="184"/>
      <c r="S234" s="185" t="str">
        <f t="shared" si="35"/>
        <v>0</v>
      </c>
      <c r="T234" s="185" t="str">
        <f t="shared" si="35"/>
        <v>0</v>
      </c>
      <c r="U234" s="185">
        <f t="shared" si="36"/>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customHeight="1" outlineLevel="1" x14ac:dyDescent="0.2">
      <c r="A235" s="169"/>
      <c r="B235" s="169"/>
      <c r="C235" s="26" t="s">
        <v>30</v>
      </c>
      <c r="D235" s="26" t="s">
        <v>30</v>
      </c>
      <c r="E235" s="26" t="s">
        <v>30</v>
      </c>
      <c r="F235" s="26" t="s">
        <v>30</v>
      </c>
      <c r="G235" s="161" t="str">
        <f t="shared" si="34"/>
        <v>--</v>
      </c>
      <c r="H235" s="27" t="s">
        <v>30</v>
      </c>
      <c r="I235" s="33" t="s">
        <v>30</v>
      </c>
      <c r="J235" s="87"/>
      <c r="K235" s="33"/>
      <c r="L235" s="26"/>
      <c r="M235" s="26"/>
      <c r="N235" s="26"/>
      <c r="O235" s="26"/>
      <c r="P235" s="169"/>
      <c r="Q235" s="184"/>
      <c r="R235" s="184"/>
      <c r="S235" s="185" t="str">
        <f t="shared" si="35"/>
        <v>0</v>
      </c>
      <c r="T235" s="185" t="str">
        <f t="shared" si="35"/>
        <v>0</v>
      </c>
      <c r="U235" s="185">
        <f t="shared" si="36"/>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customHeight="1" outlineLevel="1" x14ac:dyDescent="0.2">
      <c r="A236" s="169"/>
      <c r="B236" s="169"/>
      <c r="C236" s="26" t="s">
        <v>30</v>
      </c>
      <c r="D236" s="26" t="s">
        <v>30</v>
      </c>
      <c r="E236" s="26" t="s">
        <v>30</v>
      </c>
      <c r="F236" s="26" t="s">
        <v>30</v>
      </c>
      <c r="G236" s="161" t="str">
        <f t="shared" si="34"/>
        <v>--</v>
      </c>
      <c r="H236" s="27" t="s">
        <v>30</v>
      </c>
      <c r="I236" s="33" t="s">
        <v>30</v>
      </c>
      <c r="J236" s="87"/>
      <c r="K236" s="33"/>
      <c r="L236" s="26"/>
      <c r="M236" s="26"/>
      <c r="N236" s="26"/>
      <c r="O236" s="26"/>
      <c r="P236" s="169"/>
      <c r="Q236" s="184"/>
      <c r="R236" s="184"/>
      <c r="S236" s="185" t="str">
        <f t="shared" si="35"/>
        <v>0</v>
      </c>
      <c r="T236" s="185" t="str">
        <f t="shared" si="35"/>
        <v>0</v>
      </c>
      <c r="U236" s="185">
        <f t="shared" si="36"/>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customHeight="1" outlineLevel="1" x14ac:dyDescent="0.2">
      <c r="A237" s="169"/>
      <c r="B237" s="169"/>
      <c r="C237" s="26" t="s">
        <v>30</v>
      </c>
      <c r="D237" s="26" t="s">
        <v>30</v>
      </c>
      <c r="E237" s="26" t="s">
        <v>30</v>
      </c>
      <c r="F237" s="26" t="s">
        <v>30</v>
      </c>
      <c r="G237" s="161" t="str">
        <f t="shared" si="34"/>
        <v>--</v>
      </c>
      <c r="H237" s="27" t="s">
        <v>30</v>
      </c>
      <c r="I237" s="33" t="s">
        <v>30</v>
      </c>
      <c r="J237" s="88"/>
      <c r="K237" s="33"/>
      <c r="L237" s="26"/>
      <c r="M237" s="26"/>
      <c r="N237" s="26"/>
      <c r="O237" s="26"/>
      <c r="P237" s="169"/>
      <c r="Q237" s="184"/>
      <c r="R237" s="184"/>
      <c r="S237" s="185" t="str">
        <f t="shared" si="35"/>
        <v>0</v>
      </c>
      <c r="T237" s="185" t="str">
        <f t="shared" si="35"/>
        <v>0</v>
      </c>
      <c r="U237" s="185">
        <f t="shared" si="36"/>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customHeight="1" outlineLevel="1" x14ac:dyDescent="0.2">
      <c r="A238" s="169"/>
      <c r="B238" s="169"/>
      <c r="C238" s="26" t="s">
        <v>30</v>
      </c>
      <c r="D238" s="26" t="s">
        <v>30</v>
      </c>
      <c r="E238" s="26" t="s">
        <v>30</v>
      </c>
      <c r="F238" s="26" t="s">
        <v>30</v>
      </c>
      <c r="G238" s="161" t="str">
        <f t="shared" si="34"/>
        <v>--</v>
      </c>
      <c r="H238" s="27" t="s">
        <v>30</v>
      </c>
      <c r="I238" s="33" t="s">
        <v>30</v>
      </c>
      <c r="J238" s="88"/>
      <c r="K238" s="33"/>
      <c r="L238" s="26"/>
      <c r="M238" s="26"/>
      <c r="N238" s="26"/>
      <c r="O238" s="26"/>
      <c r="P238" s="169"/>
      <c r="Q238" s="184"/>
      <c r="R238" s="184"/>
      <c r="S238" s="185" t="str">
        <f t="shared" si="35"/>
        <v>0</v>
      </c>
      <c r="T238" s="185" t="str">
        <f t="shared" si="35"/>
        <v>0</v>
      </c>
      <c r="U238" s="185">
        <f t="shared" si="36"/>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customHeight="1" outlineLevel="1" x14ac:dyDescent="0.2">
      <c r="A239" s="169"/>
      <c r="B239" s="169"/>
      <c r="C239" s="26" t="s">
        <v>30</v>
      </c>
      <c r="D239" s="26" t="s">
        <v>30</v>
      </c>
      <c r="E239" s="26" t="s">
        <v>30</v>
      </c>
      <c r="F239" s="26" t="s">
        <v>30</v>
      </c>
      <c r="G239" s="161" t="str">
        <f t="shared" si="34"/>
        <v>--</v>
      </c>
      <c r="H239" s="27" t="s">
        <v>30</v>
      </c>
      <c r="I239" s="33" t="s">
        <v>30</v>
      </c>
      <c r="J239" s="88"/>
      <c r="K239" s="33"/>
      <c r="L239" s="26"/>
      <c r="M239" s="26"/>
      <c r="N239" s="26"/>
      <c r="O239" s="26"/>
      <c r="P239" s="169"/>
      <c r="Q239" s="184"/>
      <c r="R239" s="184"/>
      <c r="S239" s="185" t="str">
        <f t="shared" si="35"/>
        <v>0</v>
      </c>
      <c r="T239" s="185" t="str">
        <f t="shared" si="35"/>
        <v>0</v>
      </c>
      <c r="U239" s="185">
        <f t="shared" si="36"/>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customHeight="1" outlineLevel="1" x14ac:dyDescent="0.2">
      <c r="A240" s="169"/>
      <c r="B240" s="169"/>
      <c r="C240" s="26" t="s">
        <v>30</v>
      </c>
      <c r="D240" s="26" t="s">
        <v>30</v>
      </c>
      <c r="E240" s="26" t="s">
        <v>30</v>
      </c>
      <c r="F240" s="26" t="s">
        <v>30</v>
      </c>
      <c r="G240" s="161" t="str">
        <f t="shared" si="34"/>
        <v>--</v>
      </c>
      <c r="H240" s="27" t="s">
        <v>30</v>
      </c>
      <c r="I240" s="33" t="s">
        <v>30</v>
      </c>
      <c r="J240" s="88"/>
      <c r="K240" s="33"/>
      <c r="L240" s="26"/>
      <c r="M240" s="26"/>
      <c r="N240" s="26"/>
      <c r="O240" s="26"/>
      <c r="P240" s="169"/>
      <c r="Q240" s="184"/>
      <c r="R240" s="184"/>
      <c r="S240" s="185" t="str">
        <f t="shared" si="35"/>
        <v>0</v>
      </c>
      <c r="T240" s="185" t="str">
        <f t="shared" si="35"/>
        <v>0</v>
      </c>
      <c r="U240" s="185">
        <f t="shared" si="36"/>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customHeight="1" outlineLevel="1" x14ac:dyDescent="0.2">
      <c r="A241" s="169"/>
      <c r="B241" s="169"/>
      <c r="C241" s="26" t="s">
        <v>30</v>
      </c>
      <c r="D241" s="26" t="s">
        <v>30</v>
      </c>
      <c r="E241" s="26" t="s">
        <v>30</v>
      </c>
      <c r="F241" s="26" t="s">
        <v>30</v>
      </c>
      <c r="G241" s="161" t="str">
        <f t="shared" si="34"/>
        <v>--</v>
      </c>
      <c r="H241" s="27" t="s">
        <v>30</v>
      </c>
      <c r="I241" s="33" t="s">
        <v>30</v>
      </c>
      <c r="J241" s="87"/>
      <c r="K241" s="33"/>
      <c r="L241" s="26"/>
      <c r="M241" s="26"/>
      <c r="N241" s="26"/>
      <c r="O241" s="26"/>
      <c r="P241" s="169"/>
      <c r="Q241" s="184"/>
      <c r="R241" s="184"/>
      <c r="S241" s="185" t="str">
        <f t="shared" si="35"/>
        <v>0</v>
      </c>
      <c r="T241" s="185" t="str">
        <f t="shared" si="35"/>
        <v>0</v>
      </c>
      <c r="U241" s="185">
        <f t="shared" si="36"/>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customHeight="1" outlineLevel="1" x14ac:dyDescent="0.2">
      <c r="A242" s="169"/>
      <c r="B242" s="169"/>
      <c r="C242" s="26" t="s">
        <v>30</v>
      </c>
      <c r="D242" s="26" t="s">
        <v>30</v>
      </c>
      <c r="E242" s="26" t="s">
        <v>30</v>
      </c>
      <c r="F242" s="26" t="s">
        <v>30</v>
      </c>
      <c r="G242" s="161" t="str">
        <f t="shared" si="34"/>
        <v>--</v>
      </c>
      <c r="H242" s="27" t="s">
        <v>30</v>
      </c>
      <c r="I242" s="33" t="s">
        <v>30</v>
      </c>
      <c r="J242" s="87"/>
      <c r="K242" s="33"/>
      <c r="L242" s="26"/>
      <c r="M242" s="26"/>
      <c r="N242" s="26"/>
      <c r="O242" s="28"/>
      <c r="P242" s="169"/>
      <c r="Q242" s="184"/>
      <c r="R242" s="184"/>
      <c r="S242" s="185" t="str">
        <f t="shared" si="35"/>
        <v>0</v>
      </c>
      <c r="T242" s="185" t="str">
        <f t="shared" si="35"/>
        <v>0</v>
      </c>
      <c r="U242" s="185">
        <f t="shared" si="36"/>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customHeight="1" outlineLevel="1" x14ac:dyDescent="0.2">
      <c r="A243" s="169"/>
      <c r="B243" s="169"/>
      <c r="C243" s="26" t="s">
        <v>30</v>
      </c>
      <c r="D243" s="26" t="s">
        <v>30</v>
      </c>
      <c r="E243" s="26" t="s">
        <v>30</v>
      </c>
      <c r="F243" s="26" t="s">
        <v>30</v>
      </c>
      <c r="G243" s="161" t="str">
        <f t="shared" si="34"/>
        <v>--</v>
      </c>
      <c r="H243" s="27" t="s">
        <v>30</v>
      </c>
      <c r="I243" s="33" t="s">
        <v>30</v>
      </c>
      <c r="J243" s="87"/>
      <c r="K243" s="33"/>
      <c r="L243" s="26"/>
      <c r="M243" s="26"/>
      <c r="N243" s="26"/>
      <c r="O243" s="29"/>
      <c r="P243" s="169"/>
      <c r="Q243" s="184"/>
      <c r="R243" s="184"/>
      <c r="S243" s="185" t="str">
        <f t="shared" si="35"/>
        <v>0</v>
      </c>
      <c r="T243" s="185" t="str">
        <f t="shared" si="35"/>
        <v>0</v>
      </c>
      <c r="U243" s="185">
        <f t="shared" si="36"/>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c r="G246" s="226"/>
      <c r="H246" s="226"/>
      <c r="I246" s="50" t="s">
        <v>11</v>
      </c>
      <c r="J246" s="227" t="s">
        <v>3</v>
      </c>
      <c r="K246" s="227"/>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4"/>
      <c r="D247" s="225"/>
      <c r="E247" s="225"/>
      <c r="F247" s="172"/>
      <c r="G247" s="172"/>
      <c r="H247" s="172"/>
      <c r="I247" s="172"/>
      <c r="J247" s="172"/>
      <c r="K247" s="172"/>
      <c r="L247" s="173"/>
      <c r="M247" s="228" t="s">
        <v>1305</v>
      </c>
      <c r="N247" s="228"/>
      <c r="O247" s="228"/>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customHeight="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customHeight="1" outlineLevel="1" x14ac:dyDescent="0.2">
      <c r="A251" s="169"/>
      <c r="B251" s="169"/>
      <c r="C251" s="26" t="s">
        <v>30</v>
      </c>
      <c r="D251" s="26" t="s">
        <v>30</v>
      </c>
      <c r="E251" s="26" t="s">
        <v>30</v>
      </c>
      <c r="F251" s="26" t="s">
        <v>30</v>
      </c>
      <c r="G251" s="161" t="str">
        <f t="shared" ref="G251:G264" si="37">V251</f>
        <v>--</v>
      </c>
      <c r="H251" s="27" t="s">
        <v>30</v>
      </c>
      <c r="I251" s="33" t="s">
        <v>30</v>
      </c>
      <c r="J251" s="87"/>
      <c r="K251" s="33"/>
      <c r="L251" s="26"/>
      <c r="M251" s="26"/>
      <c r="N251" s="26"/>
      <c r="O251" s="26"/>
      <c r="P251" s="169"/>
      <c r="Q251" s="184"/>
      <c r="R251" s="184"/>
      <c r="S251" s="185" t="str">
        <f t="shared" ref="S251:T264" si="38">IF(Q251="Basso",1.8,IF(Q251="Medio",2.5,IF(Q251="Medio-Alto",3.8,IF(Q251="Alto",5,"0"))))</f>
        <v>0</v>
      </c>
      <c r="T251" s="185" t="str">
        <f t="shared" si="38"/>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customHeight="1" outlineLevel="1" x14ac:dyDescent="0.2">
      <c r="A252" s="169"/>
      <c r="B252" s="169"/>
      <c r="C252" s="26" t="s">
        <v>30</v>
      </c>
      <c r="D252" s="26" t="s">
        <v>30</v>
      </c>
      <c r="E252" s="26" t="s">
        <v>30</v>
      </c>
      <c r="F252" s="26" t="s">
        <v>30</v>
      </c>
      <c r="G252" s="161" t="str">
        <f t="shared" si="37"/>
        <v>--</v>
      </c>
      <c r="H252" s="27" t="s">
        <v>30</v>
      </c>
      <c r="I252" s="33" t="s">
        <v>30</v>
      </c>
      <c r="J252" s="87"/>
      <c r="K252" s="33"/>
      <c r="L252" s="26"/>
      <c r="M252" s="26"/>
      <c r="N252" s="26"/>
      <c r="O252" s="26"/>
      <c r="P252" s="169"/>
      <c r="Q252" s="184"/>
      <c r="R252" s="184"/>
      <c r="S252" s="185" t="str">
        <f t="shared" si="38"/>
        <v>0</v>
      </c>
      <c r="T252" s="185" t="str">
        <f t="shared" si="38"/>
        <v>0</v>
      </c>
      <c r="U252" s="185">
        <f t="shared" ref="U252:U264" si="39">(T252*S252)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customHeight="1" outlineLevel="1" x14ac:dyDescent="0.2">
      <c r="A253" s="169"/>
      <c r="B253" s="169"/>
      <c r="C253" s="26" t="s">
        <v>30</v>
      </c>
      <c r="D253" s="26" t="s">
        <v>30</v>
      </c>
      <c r="E253" s="26" t="s">
        <v>30</v>
      </c>
      <c r="F253" s="26" t="s">
        <v>30</v>
      </c>
      <c r="G253" s="161" t="str">
        <f t="shared" si="37"/>
        <v>--</v>
      </c>
      <c r="H253" s="27" t="s">
        <v>30</v>
      </c>
      <c r="I253" s="33" t="s">
        <v>30</v>
      </c>
      <c r="J253" s="87"/>
      <c r="K253" s="33"/>
      <c r="L253" s="26"/>
      <c r="M253" s="26"/>
      <c r="N253" s="26"/>
      <c r="O253" s="26"/>
      <c r="P253" s="169"/>
      <c r="Q253" s="184"/>
      <c r="R253" s="184"/>
      <c r="S253" s="185" t="str">
        <f t="shared" si="38"/>
        <v>0</v>
      </c>
      <c r="T253" s="185" t="str">
        <f t="shared" si="38"/>
        <v>0</v>
      </c>
      <c r="U253" s="185">
        <f t="shared" si="39"/>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customHeight="1" outlineLevel="1" x14ac:dyDescent="0.2">
      <c r="A254" s="169"/>
      <c r="B254" s="169"/>
      <c r="C254" s="26" t="s">
        <v>30</v>
      </c>
      <c r="D254" s="26" t="s">
        <v>30</v>
      </c>
      <c r="E254" s="26" t="s">
        <v>30</v>
      </c>
      <c r="F254" s="26" t="s">
        <v>30</v>
      </c>
      <c r="G254" s="161" t="str">
        <f t="shared" si="37"/>
        <v>--</v>
      </c>
      <c r="H254" s="27" t="s">
        <v>30</v>
      </c>
      <c r="I254" s="33" t="s">
        <v>30</v>
      </c>
      <c r="J254" s="87"/>
      <c r="K254" s="33"/>
      <c r="L254" s="26"/>
      <c r="M254" s="26"/>
      <c r="N254" s="26"/>
      <c r="O254" s="26"/>
      <c r="P254" s="169"/>
      <c r="Q254" s="184"/>
      <c r="R254" s="184"/>
      <c r="S254" s="185" t="str">
        <f t="shared" si="38"/>
        <v>0</v>
      </c>
      <c r="T254" s="185" t="str">
        <f t="shared" si="38"/>
        <v>0</v>
      </c>
      <c r="U254" s="185">
        <f t="shared" si="39"/>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customHeight="1" outlineLevel="1" x14ac:dyDescent="0.2">
      <c r="A255" s="169"/>
      <c r="B255" s="169"/>
      <c r="C255" s="26" t="s">
        <v>30</v>
      </c>
      <c r="D255" s="26" t="s">
        <v>30</v>
      </c>
      <c r="E255" s="26" t="s">
        <v>30</v>
      </c>
      <c r="F255" s="26" t="s">
        <v>30</v>
      </c>
      <c r="G255" s="161" t="str">
        <f t="shared" si="37"/>
        <v>--</v>
      </c>
      <c r="H255" s="27" t="s">
        <v>30</v>
      </c>
      <c r="I255" s="33" t="s">
        <v>30</v>
      </c>
      <c r="J255" s="87"/>
      <c r="K255" s="33"/>
      <c r="L255" s="26"/>
      <c r="M255" s="26"/>
      <c r="N255" s="26"/>
      <c r="O255" s="26"/>
      <c r="P255" s="169"/>
      <c r="Q255" s="184"/>
      <c r="R255" s="184"/>
      <c r="S255" s="185" t="str">
        <f t="shared" si="38"/>
        <v>0</v>
      </c>
      <c r="T255" s="185" t="str">
        <f t="shared" si="38"/>
        <v>0</v>
      </c>
      <c r="U255" s="185">
        <f t="shared" si="39"/>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customHeight="1" outlineLevel="1" x14ac:dyDescent="0.2">
      <c r="A256" s="169"/>
      <c r="B256" s="169"/>
      <c r="C256" s="26" t="s">
        <v>30</v>
      </c>
      <c r="D256" s="26" t="s">
        <v>30</v>
      </c>
      <c r="E256" s="26" t="s">
        <v>30</v>
      </c>
      <c r="F256" s="26" t="s">
        <v>30</v>
      </c>
      <c r="G256" s="161" t="str">
        <f t="shared" si="37"/>
        <v>--</v>
      </c>
      <c r="H256" s="27" t="s">
        <v>30</v>
      </c>
      <c r="I256" s="33" t="s">
        <v>30</v>
      </c>
      <c r="J256" s="87"/>
      <c r="K256" s="33"/>
      <c r="L256" s="26"/>
      <c r="M256" s="26"/>
      <c r="N256" s="26"/>
      <c r="O256" s="26"/>
      <c r="P256" s="169"/>
      <c r="Q256" s="184"/>
      <c r="R256" s="184"/>
      <c r="S256" s="185" t="str">
        <f t="shared" si="38"/>
        <v>0</v>
      </c>
      <c r="T256" s="185" t="str">
        <f t="shared" si="38"/>
        <v>0</v>
      </c>
      <c r="U256" s="185">
        <f t="shared" si="39"/>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customHeight="1" outlineLevel="1" x14ac:dyDescent="0.2">
      <c r="A257" s="169"/>
      <c r="B257" s="169"/>
      <c r="C257" s="26" t="s">
        <v>30</v>
      </c>
      <c r="D257" s="26" t="s">
        <v>30</v>
      </c>
      <c r="E257" s="26" t="s">
        <v>30</v>
      </c>
      <c r="F257" s="26" t="s">
        <v>30</v>
      </c>
      <c r="G257" s="161" t="str">
        <f t="shared" si="37"/>
        <v>--</v>
      </c>
      <c r="H257" s="27" t="s">
        <v>30</v>
      </c>
      <c r="I257" s="33" t="s">
        <v>30</v>
      </c>
      <c r="J257" s="87"/>
      <c r="K257" s="33"/>
      <c r="L257" s="26"/>
      <c r="M257" s="26"/>
      <c r="N257" s="26"/>
      <c r="O257" s="26"/>
      <c r="P257" s="169"/>
      <c r="Q257" s="184"/>
      <c r="R257" s="184"/>
      <c r="S257" s="185" t="str">
        <f t="shared" si="38"/>
        <v>0</v>
      </c>
      <c r="T257" s="185" t="str">
        <f t="shared" si="38"/>
        <v>0</v>
      </c>
      <c r="U257" s="185">
        <f t="shared" si="39"/>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customHeight="1" outlineLevel="1" x14ac:dyDescent="0.2">
      <c r="A258" s="169"/>
      <c r="B258" s="169"/>
      <c r="C258" s="26" t="s">
        <v>30</v>
      </c>
      <c r="D258" s="26" t="s">
        <v>30</v>
      </c>
      <c r="E258" s="26" t="s">
        <v>30</v>
      </c>
      <c r="F258" s="26" t="s">
        <v>30</v>
      </c>
      <c r="G258" s="161" t="str">
        <f t="shared" si="37"/>
        <v>--</v>
      </c>
      <c r="H258" s="27" t="s">
        <v>30</v>
      </c>
      <c r="I258" s="33" t="s">
        <v>30</v>
      </c>
      <c r="J258" s="88"/>
      <c r="K258" s="33"/>
      <c r="L258" s="26"/>
      <c r="M258" s="26"/>
      <c r="N258" s="26"/>
      <c r="O258" s="26"/>
      <c r="P258" s="169"/>
      <c r="Q258" s="184"/>
      <c r="R258" s="184"/>
      <c r="S258" s="185" t="str">
        <f t="shared" si="38"/>
        <v>0</v>
      </c>
      <c r="T258" s="185" t="str">
        <f t="shared" si="38"/>
        <v>0</v>
      </c>
      <c r="U258" s="185">
        <f t="shared" si="39"/>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customHeight="1" outlineLevel="1" x14ac:dyDescent="0.2">
      <c r="A259" s="169"/>
      <c r="B259" s="169"/>
      <c r="C259" s="26" t="s">
        <v>30</v>
      </c>
      <c r="D259" s="26" t="s">
        <v>30</v>
      </c>
      <c r="E259" s="26" t="s">
        <v>30</v>
      </c>
      <c r="F259" s="26" t="s">
        <v>30</v>
      </c>
      <c r="G259" s="161" t="str">
        <f t="shared" si="37"/>
        <v>--</v>
      </c>
      <c r="H259" s="27" t="s">
        <v>30</v>
      </c>
      <c r="I259" s="33" t="s">
        <v>30</v>
      </c>
      <c r="J259" s="88"/>
      <c r="K259" s="33"/>
      <c r="L259" s="26"/>
      <c r="M259" s="26"/>
      <c r="N259" s="26"/>
      <c r="O259" s="26"/>
      <c r="P259" s="169"/>
      <c r="Q259" s="184"/>
      <c r="R259" s="184"/>
      <c r="S259" s="185" t="str">
        <f t="shared" si="38"/>
        <v>0</v>
      </c>
      <c r="T259" s="185" t="str">
        <f t="shared" si="38"/>
        <v>0</v>
      </c>
      <c r="U259" s="185">
        <f t="shared" si="39"/>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customHeight="1" outlineLevel="1" x14ac:dyDescent="0.2">
      <c r="A260" s="169"/>
      <c r="B260" s="169"/>
      <c r="C260" s="26" t="s">
        <v>30</v>
      </c>
      <c r="D260" s="26" t="s">
        <v>30</v>
      </c>
      <c r="E260" s="26" t="s">
        <v>30</v>
      </c>
      <c r="F260" s="26" t="s">
        <v>30</v>
      </c>
      <c r="G260" s="161" t="str">
        <f t="shared" si="37"/>
        <v>--</v>
      </c>
      <c r="H260" s="27" t="s">
        <v>30</v>
      </c>
      <c r="I260" s="33" t="s">
        <v>30</v>
      </c>
      <c r="J260" s="88"/>
      <c r="K260" s="33"/>
      <c r="L260" s="26"/>
      <c r="M260" s="26"/>
      <c r="N260" s="26"/>
      <c r="O260" s="26"/>
      <c r="P260" s="169"/>
      <c r="Q260" s="184"/>
      <c r="R260" s="184"/>
      <c r="S260" s="185" t="str">
        <f t="shared" si="38"/>
        <v>0</v>
      </c>
      <c r="T260" s="185" t="str">
        <f t="shared" si="38"/>
        <v>0</v>
      </c>
      <c r="U260" s="185">
        <f t="shared" si="39"/>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customHeight="1" outlineLevel="1" x14ac:dyDescent="0.2">
      <c r="A261" s="169"/>
      <c r="B261" s="169"/>
      <c r="C261" s="26" t="s">
        <v>30</v>
      </c>
      <c r="D261" s="26" t="s">
        <v>30</v>
      </c>
      <c r="E261" s="26" t="s">
        <v>30</v>
      </c>
      <c r="F261" s="26" t="s">
        <v>30</v>
      </c>
      <c r="G261" s="161" t="str">
        <f t="shared" si="37"/>
        <v>--</v>
      </c>
      <c r="H261" s="27" t="s">
        <v>30</v>
      </c>
      <c r="I261" s="33" t="s">
        <v>30</v>
      </c>
      <c r="J261" s="88"/>
      <c r="K261" s="33"/>
      <c r="L261" s="26"/>
      <c r="M261" s="26"/>
      <c r="N261" s="26"/>
      <c r="O261" s="26"/>
      <c r="P261" s="169"/>
      <c r="Q261" s="184"/>
      <c r="R261" s="184"/>
      <c r="S261" s="185" t="str">
        <f t="shared" si="38"/>
        <v>0</v>
      </c>
      <c r="T261" s="185" t="str">
        <f t="shared" si="38"/>
        <v>0</v>
      </c>
      <c r="U261" s="185">
        <f t="shared" si="39"/>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customHeight="1" outlineLevel="1" x14ac:dyDescent="0.2">
      <c r="A262" s="169"/>
      <c r="B262" s="169"/>
      <c r="C262" s="26" t="s">
        <v>30</v>
      </c>
      <c r="D262" s="26" t="s">
        <v>30</v>
      </c>
      <c r="E262" s="26" t="s">
        <v>30</v>
      </c>
      <c r="F262" s="26" t="s">
        <v>30</v>
      </c>
      <c r="G262" s="161" t="str">
        <f t="shared" si="37"/>
        <v>--</v>
      </c>
      <c r="H262" s="27" t="s">
        <v>30</v>
      </c>
      <c r="I262" s="33" t="s">
        <v>30</v>
      </c>
      <c r="J262" s="87"/>
      <c r="K262" s="33"/>
      <c r="L262" s="26"/>
      <c r="M262" s="26"/>
      <c r="N262" s="26"/>
      <c r="O262" s="26"/>
      <c r="P262" s="169"/>
      <c r="Q262" s="184"/>
      <c r="R262" s="184"/>
      <c r="S262" s="185" t="str">
        <f t="shared" si="38"/>
        <v>0</v>
      </c>
      <c r="T262" s="185" t="str">
        <f t="shared" si="38"/>
        <v>0</v>
      </c>
      <c r="U262" s="185">
        <f t="shared" si="39"/>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customHeight="1" outlineLevel="1" x14ac:dyDescent="0.2">
      <c r="A263" s="169"/>
      <c r="B263" s="169"/>
      <c r="C263" s="26" t="s">
        <v>30</v>
      </c>
      <c r="D263" s="26" t="s">
        <v>30</v>
      </c>
      <c r="E263" s="26" t="s">
        <v>30</v>
      </c>
      <c r="F263" s="26" t="s">
        <v>30</v>
      </c>
      <c r="G263" s="161" t="str">
        <f t="shared" si="37"/>
        <v>--</v>
      </c>
      <c r="H263" s="27" t="s">
        <v>30</v>
      </c>
      <c r="I263" s="33" t="s">
        <v>30</v>
      </c>
      <c r="J263" s="87"/>
      <c r="K263" s="33"/>
      <c r="L263" s="26"/>
      <c r="M263" s="26"/>
      <c r="N263" s="26"/>
      <c r="O263" s="28"/>
      <c r="P263" s="169"/>
      <c r="Q263" s="184"/>
      <c r="R263" s="184"/>
      <c r="S263" s="185" t="str">
        <f t="shared" si="38"/>
        <v>0</v>
      </c>
      <c r="T263" s="185" t="str">
        <f t="shared" si="38"/>
        <v>0</v>
      </c>
      <c r="U263" s="185">
        <f t="shared" si="39"/>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customHeight="1" outlineLevel="1" x14ac:dyDescent="0.2">
      <c r="A264" s="169"/>
      <c r="B264" s="169"/>
      <c r="C264" s="26" t="s">
        <v>30</v>
      </c>
      <c r="D264" s="26" t="s">
        <v>30</v>
      </c>
      <c r="E264" s="26" t="s">
        <v>30</v>
      </c>
      <c r="F264" s="26" t="s">
        <v>30</v>
      </c>
      <c r="G264" s="161" t="str">
        <f t="shared" si="37"/>
        <v>--</v>
      </c>
      <c r="H264" s="27" t="s">
        <v>30</v>
      </c>
      <c r="I264" s="33" t="s">
        <v>30</v>
      </c>
      <c r="J264" s="87"/>
      <c r="K264" s="33"/>
      <c r="L264" s="26"/>
      <c r="M264" s="26"/>
      <c r="N264" s="26"/>
      <c r="O264" s="29"/>
      <c r="P264" s="169"/>
      <c r="Q264" s="184"/>
      <c r="R264" s="184"/>
      <c r="S264" s="185" t="str">
        <f t="shared" si="38"/>
        <v>0</v>
      </c>
      <c r="T264" s="185" t="str">
        <f t="shared" si="38"/>
        <v>0</v>
      </c>
      <c r="U264" s="185">
        <f t="shared" si="39"/>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c r="G267" s="226"/>
      <c r="H267" s="226"/>
      <c r="I267" s="50" t="s">
        <v>11</v>
      </c>
      <c r="J267" s="227" t="s">
        <v>3</v>
      </c>
      <c r="K267" s="227"/>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4"/>
      <c r="D268" s="225"/>
      <c r="E268" s="225"/>
      <c r="F268" s="172"/>
      <c r="G268" s="172"/>
      <c r="H268" s="172"/>
      <c r="I268" s="172"/>
      <c r="J268" s="172"/>
      <c r="K268" s="172"/>
      <c r="L268" s="173"/>
      <c r="M268" s="228" t="s">
        <v>1305</v>
      </c>
      <c r="N268" s="228"/>
      <c r="O268" s="228"/>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customHeight="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customHeight="1" outlineLevel="1" x14ac:dyDescent="0.2">
      <c r="A272" s="169"/>
      <c r="B272" s="169"/>
      <c r="C272" s="26" t="s">
        <v>30</v>
      </c>
      <c r="D272" s="26" t="s">
        <v>30</v>
      </c>
      <c r="E272" s="26" t="s">
        <v>30</v>
      </c>
      <c r="F272" s="26" t="s">
        <v>30</v>
      </c>
      <c r="G272" s="161" t="str">
        <f t="shared" ref="G272:G285" si="40">V272</f>
        <v>--</v>
      </c>
      <c r="H272" s="27" t="s">
        <v>30</v>
      </c>
      <c r="I272" s="33" t="s">
        <v>30</v>
      </c>
      <c r="J272" s="87"/>
      <c r="K272" s="33"/>
      <c r="L272" s="26"/>
      <c r="M272" s="26"/>
      <c r="N272" s="26"/>
      <c r="O272" s="26"/>
      <c r="P272" s="169"/>
      <c r="Q272" s="184"/>
      <c r="R272" s="184"/>
      <c r="S272" s="185" t="str">
        <f t="shared" ref="S272:T285" si="41">IF(Q272="Basso",1.8,IF(Q272="Medio",2.5,IF(Q272="Medio-Alto",3.8,IF(Q272="Alto",5,"0"))))</f>
        <v>0</v>
      </c>
      <c r="T272" s="185" t="str">
        <f t="shared" si="41"/>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customHeight="1" outlineLevel="1" x14ac:dyDescent="0.2">
      <c r="A273" s="169"/>
      <c r="B273" s="169"/>
      <c r="C273" s="26" t="s">
        <v>30</v>
      </c>
      <c r="D273" s="26" t="s">
        <v>30</v>
      </c>
      <c r="E273" s="26" t="s">
        <v>30</v>
      </c>
      <c r="F273" s="26" t="s">
        <v>30</v>
      </c>
      <c r="G273" s="161" t="str">
        <f t="shared" si="40"/>
        <v>--</v>
      </c>
      <c r="H273" s="27" t="s">
        <v>30</v>
      </c>
      <c r="I273" s="33" t="s">
        <v>30</v>
      </c>
      <c r="J273" s="87"/>
      <c r="K273" s="33"/>
      <c r="L273" s="26"/>
      <c r="M273" s="26"/>
      <c r="N273" s="26"/>
      <c r="O273" s="26"/>
      <c r="P273" s="169"/>
      <c r="Q273" s="184"/>
      <c r="R273" s="184"/>
      <c r="S273" s="185" t="str">
        <f t="shared" si="41"/>
        <v>0</v>
      </c>
      <c r="T273" s="185" t="str">
        <f t="shared" si="41"/>
        <v>0</v>
      </c>
      <c r="U273" s="185">
        <f t="shared" ref="U273:U285" si="42">(T273*S273)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customHeight="1" outlineLevel="1" x14ac:dyDescent="0.2">
      <c r="A274" s="169"/>
      <c r="B274" s="169"/>
      <c r="C274" s="26" t="s">
        <v>30</v>
      </c>
      <c r="D274" s="26" t="s">
        <v>30</v>
      </c>
      <c r="E274" s="26" t="s">
        <v>30</v>
      </c>
      <c r="F274" s="26" t="s">
        <v>30</v>
      </c>
      <c r="G274" s="161" t="str">
        <f t="shared" si="40"/>
        <v>--</v>
      </c>
      <c r="H274" s="27" t="s">
        <v>30</v>
      </c>
      <c r="I274" s="33" t="s">
        <v>30</v>
      </c>
      <c r="J274" s="87"/>
      <c r="K274" s="33"/>
      <c r="L274" s="26"/>
      <c r="M274" s="26"/>
      <c r="N274" s="26"/>
      <c r="O274" s="26"/>
      <c r="P274" s="169"/>
      <c r="Q274" s="184"/>
      <c r="R274" s="184"/>
      <c r="S274" s="185" t="str">
        <f t="shared" si="41"/>
        <v>0</v>
      </c>
      <c r="T274" s="185" t="str">
        <f t="shared" si="41"/>
        <v>0</v>
      </c>
      <c r="U274" s="185">
        <f t="shared" si="42"/>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customHeight="1" outlineLevel="1" x14ac:dyDescent="0.2">
      <c r="A275" s="169"/>
      <c r="B275" s="169"/>
      <c r="C275" s="26" t="s">
        <v>30</v>
      </c>
      <c r="D275" s="26" t="s">
        <v>30</v>
      </c>
      <c r="E275" s="26" t="s">
        <v>30</v>
      </c>
      <c r="F275" s="26" t="s">
        <v>30</v>
      </c>
      <c r="G275" s="161" t="str">
        <f t="shared" si="40"/>
        <v>--</v>
      </c>
      <c r="H275" s="27" t="s">
        <v>30</v>
      </c>
      <c r="I275" s="33" t="s">
        <v>30</v>
      </c>
      <c r="J275" s="87"/>
      <c r="K275" s="33"/>
      <c r="L275" s="26"/>
      <c r="M275" s="26"/>
      <c r="N275" s="26"/>
      <c r="O275" s="26"/>
      <c r="P275" s="169"/>
      <c r="Q275" s="184"/>
      <c r="R275" s="184"/>
      <c r="S275" s="185" t="str">
        <f t="shared" si="41"/>
        <v>0</v>
      </c>
      <c r="T275" s="185" t="str">
        <f t="shared" si="41"/>
        <v>0</v>
      </c>
      <c r="U275" s="185">
        <f t="shared" si="42"/>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customHeight="1" outlineLevel="1" x14ac:dyDescent="0.2">
      <c r="A276" s="169"/>
      <c r="B276" s="169"/>
      <c r="C276" s="26" t="s">
        <v>30</v>
      </c>
      <c r="D276" s="26" t="s">
        <v>30</v>
      </c>
      <c r="E276" s="26" t="s">
        <v>30</v>
      </c>
      <c r="F276" s="26" t="s">
        <v>30</v>
      </c>
      <c r="G276" s="161" t="str">
        <f t="shared" si="40"/>
        <v>--</v>
      </c>
      <c r="H276" s="27" t="s">
        <v>30</v>
      </c>
      <c r="I276" s="33" t="s">
        <v>30</v>
      </c>
      <c r="J276" s="87"/>
      <c r="K276" s="33"/>
      <c r="L276" s="26"/>
      <c r="M276" s="26"/>
      <c r="N276" s="26"/>
      <c r="O276" s="26"/>
      <c r="P276" s="169"/>
      <c r="Q276" s="184"/>
      <c r="R276" s="184"/>
      <c r="S276" s="185" t="str">
        <f t="shared" si="41"/>
        <v>0</v>
      </c>
      <c r="T276" s="185" t="str">
        <f t="shared" si="41"/>
        <v>0</v>
      </c>
      <c r="U276" s="185">
        <f t="shared" si="42"/>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customHeight="1" outlineLevel="1" x14ac:dyDescent="0.2">
      <c r="A277" s="169"/>
      <c r="B277" s="169"/>
      <c r="C277" s="26" t="s">
        <v>30</v>
      </c>
      <c r="D277" s="26" t="s">
        <v>30</v>
      </c>
      <c r="E277" s="26" t="s">
        <v>30</v>
      </c>
      <c r="F277" s="26" t="s">
        <v>30</v>
      </c>
      <c r="G277" s="161" t="str">
        <f t="shared" si="40"/>
        <v>--</v>
      </c>
      <c r="H277" s="27" t="s">
        <v>30</v>
      </c>
      <c r="I277" s="33" t="s">
        <v>30</v>
      </c>
      <c r="J277" s="87"/>
      <c r="K277" s="33"/>
      <c r="L277" s="26"/>
      <c r="M277" s="26"/>
      <c r="N277" s="26"/>
      <c r="O277" s="26"/>
      <c r="P277" s="169"/>
      <c r="Q277" s="184"/>
      <c r="R277" s="184"/>
      <c r="S277" s="185" t="str">
        <f t="shared" si="41"/>
        <v>0</v>
      </c>
      <c r="T277" s="185" t="str">
        <f t="shared" si="41"/>
        <v>0</v>
      </c>
      <c r="U277" s="185">
        <f t="shared" si="42"/>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customHeight="1" outlineLevel="1" x14ac:dyDescent="0.2">
      <c r="A278" s="169"/>
      <c r="B278" s="169"/>
      <c r="C278" s="26" t="s">
        <v>30</v>
      </c>
      <c r="D278" s="26" t="s">
        <v>30</v>
      </c>
      <c r="E278" s="26" t="s">
        <v>30</v>
      </c>
      <c r="F278" s="26" t="s">
        <v>30</v>
      </c>
      <c r="G278" s="161" t="str">
        <f t="shared" si="40"/>
        <v>--</v>
      </c>
      <c r="H278" s="27" t="s">
        <v>30</v>
      </c>
      <c r="I278" s="33" t="s">
        <v>30</v>
      </c>
      <c r="J278" s="87"/>
      <c r="K278" s="33"/>
      <c r="L278" s="26"/>
      <c r="M278" s="26"/>
      <c r="N278" s="26"/>
      <c r="O278" s="26"/>
      <c r="P278" s="169"/>
      <c r="Q278" s="184"/>
      <c r="R278" s="184"/>
      <c r="S278" s="185" t="str">
        <f t="shared" si="41"/>
        <v>0</v>
      </c>
      <c r="T278" s="185" t="str">
        <f t="shared" si="41"/>
        <v>0</v>
      </c>
      <c r="U278" s="185">
        <f t="shared" si="42"/>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customHeight="1" outlineLevel="1" x14ac:dyDescent="0.2">
      <c r="A279" s="169"/>
      <c r="B279" s="169"/>
      <c r="C279" s="26" t="s">
        <v>30</v>
      </c>
      <c r="D279" s="26" t="s">
        <v>30</v>
      </c>
      <c r="E279" s="26" t="s">
        <v>30</v>
      </c>
      <c r="F279" s="26" t="s">
        <v>30</v>
      </c>
      <c r="G279" s="161" t="str">
        <f t="shared" si="40"/>
        <v>--</v>
      </c>
      <c r="H279" s="27" t="s">
        <v>30</v>
      </c>
      <c r="I279" s="33" t="s">
        <v>30</v>
      </c>
      <c r="J279" s="88"/>
      <c r="K279" s="33"/>
      <c r="L279" s="26"/>
      <c r="M279" s="26"/>
      <c r="N279" s="26"/>
      <c r="O279" s="26"/>
      <c r="P279" s="169"/>
      <c r="Q279" s="184"/>
      <c r="R279" s="184"/>
      <c r="S279" s="185" t="str">
        <f t="shared" si="41"/>
        <v>0</v>
      </c>
      <c r="T279" s="185" t="str">
        <f t="shared" si="41"/>
        <v>0</v>
      </c>
      <c r="U279" s="185">
        <f t="shared" si="42"/>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customHeight="1" outlineLevel="1" x14ac:dyDescent="0.2">
      <c r="A280" s="169"/>
      <c r="B280" s="169"/>
      <c r="C280" s="26" t="s">
        <v>30</v>
      </c>
      <c r="D280" s="26" t="s">
        <v>30</v>
      </c>
      <c r="E280" s="26" t="s">
        <v>30</v>
      </c>
      <c r="F280" s="26" t="s">
        <v>30</v>
      </c>
      <c r="G280" s="161" t="str">
        <f t="shared" si="40"/>
        <v>--</v>
      </c>
      <c r="H280" s="27" t="s">
        <v>30</v>
      </c>
      <c r="I280" s="33" t="s">
        <v>30</v>
      </c>
      <c r="J280" s="88"/>
      <c r="K280" s="33"/>
      <c r="L280" s="26"/>
      <c r="M280" s="26"/>
      <c r="N280" s="26"/>
      <c r="O280" s="26"/>
      <c r="P280" s="169"/>
      <c r="Q280" s="184"/>
      <c r="R280" s="184"/>
      <c r="S280" s="185" t="str">
        <f t="shared" si="41"/>
        <v>0</v>
      </c>
      <c r="T280" s="185" t="str">
        <f t="shared" si="41"/>
        <v>0</v>
      </c>
      <c r="U280" s="185">
        <f t="shared" si="42"/>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customHeight="1" outlineLevel="1" x14ac:dyDescent="0.2">
      <c r="A281" s="169"/>
      <c r="B281" s="169"/>
      <c r="C281" s="26" t="s">
        <v>30</v>
      </c>
      <c r="D281" s="26" t="s">
        <v>30</v>
      </c>
      <c r="E281" s="26" t="s">
        <v>30</v>
      </c>
      <c r="F281" s="26" t="s">
        <v>30</v>
      </c>
      <c r="G281" s="161" t="str">
        <f t="shared" si="40"/>
        <v>--</v>
      </c>
      <c r="H281" s="27" t="s">
        <v>30</v>
      </c>
      <c r="I281" s="33" t="s">
        <v>30</v>
      </c>
      <c r="J281" s="88"/>
      <c r="K281" s="33"/>
      <c r="L281" s="26"/>
      <c r="M281" s="26"/>
      <c r="N281" s="26"/>
      <c r="O281" s="26"/>
      <c r="P281" s="169"/>
      <c r="Q281" s="184"/>
      <c r="R281" s="184"/>
      <c r="S281" s="185" t="str">
        <f t="shared" si="41"/>
        <v>0</v>
      </c>
      <c r="T281" s="185" t="str">
        <f t="shared" si="41"/>
        <v>0</v>
      </c>
      <c r="U281" s="185">
        <f t="shared" si="42"/>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customHeight="1" outlineLevel="1" x14ac:dyDescent="0.2">
      <c r="A282" s="169"/>
      <c r="B282" s="169"/>
      <c r="C282" s="26" t="s">
        <v>30</v>
      </c>
      <c r="D282" s="26" t="s">
        <v>30</v>
      </c>
      <c r="E282" s="26" t="s">
        <v>30</v>
      </c>
      <c r="F282" s="26" t="s">
        <v>30</v>
      </c>
      <c r="G282" s="161" t="str">
        <f t="shared" si="40"/>
        <v>--</v>
      </c>
      <c r="H282" s="27" t="s">
        <v>30</v>
      </c>
      <c r="I282" s="33" t="s">
        <v>30</v>
      </c>
      <c r="J282" s="88"/>
      <c r="K282" s="33"/>
      <c r="L282" s="26"/>
      <c r="M282" s="26"/>
      <c r="N282" s="26"/>
      <c r="O282" s="26"/>
      <c r="P282" s="169"/>
      <c r="Q282" s="184"/>
      <c r="R282" s="184"/>
      <c r="S282" s="185" t="str">
        <f t="shared" si="41"/>
        <v>0</v>
      </c>
      <c r="T282" s="185" t="str">
        <f t="shared" si="41"/>
        <v>0</v>
      </c>
      <c r="U282" s="185">
        <f t="shared" si="42"/>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customHeight="1" outlineLevel="1" x14ac:dyDescent="0.2">
      <c r="A283" s="169"/>
      <c r="B283" s="169"/>
      <c r="C283" s="26" t="s">
        <v>30</v>
      </c>
      <c r="D283" s="26" t="s">
        <v>30</v>
      </c>
      <c r="E283" s="26" t="s">
        <v>30</v>
      </c>
      <c r="F283" s="26" t="s">
        <v>30</v>
      </c>
      <c r="G283" s="161" t="str">
        <f t="shared" si="40"/>
        <v>--</v>
      </c>
      <c r="H283" s="27" t="s">
        <v>30</v>
      </c>
      <c r="I283" s="33" t="s">
        <v>30</v>
      </c>
      <c r="J283" s="87"/>
      <c r="K283" s="33"/>
      <c r="L283" s="26"/>
      <c r="M283" s="26"/>
      <c r="N283" s="26"/>
      <c r="O283" s="26"/>
      <c r="P283" s="169"/>
      <c r="Q283" s="184"/>
      <c r="R283" s="184"/>
      <c r="S283" s="185" t="str">
        <f t="shared" si="41"/>
        <v>0</v>
      </c>
      <c r="T283" s="185" t="str">
        <f t="shared" si="41"/>
        <v>0</v>
      </c>
      <c r="U283" s="185">
        <f t="shared" si="42"/>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customHeight="1" outlineLevel="1" x14ac:dyDescent="0.2">
      <c r="A284" s="169"/>
      <c r="B284" s="169"/>
      <c r="C284" s="26" t="s">
        <v>30</v>
      </c>
      <c r="D284" s="26" t="s">
        <v>30</v>
      </c>
      <c r="E284" s="26" t="s">
        <v>30</v>
      </c>
      <c r="F284" s="26" t="s">
        <v>30</v>
      </c>
      <c r="G284" s="161" t="str">
        <f t="shared" si="40"/>
        <v>--</v>
      </c>
      <c r="H284" s="27" t="s">
        <v>30</v>
      </c>
      <c r="I284" s="33" t="s">
        <v>30</v>
      </c>
      <c r="J284" s="87"/>
      <c r="K284" s="33"/>
      <c r="L284" s="26"/>
      <c r="M284" s="26"/>
      <c r="N284" s="26"/>
      <c r="O284" s="28"/>
      <c r="P284" s="169"/>
      <c r="Q284" s="184"/>
      <c r="R284" s="184"/>
      <c r="S284" s="185" t="str">
        <f t="shared" si="41"/>
        <v>0</v>
      </c>
      <c r="T284" s="185" t="str">
        <f t="shared" si="41"/>
        <v>0</v>
      </c>
      <c r="U284" s="185">
        <f t="shared" si="42"/>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customHeight="1" outlineLevel="1" x14ac:dyDescent="0.2">
      <c r="A285" s="169"/>
      <c r="B285" s="169"/>
      <c r="C285" s="26" t="s">
        <v>30</v>
      </c>
      <c r="D285" s="26" t="s">
        <v>30</v>
      </c>
      <c r="E285" s="26" t="s">
        <v>30</v>
      </c>
      <c r="F285" s="26" t="s">
        <v>30</v>
      </c>
      <c r="G285" s="161" t="str">
        <f t="shared" si="40"/>
        <v>--</v>
      </c>
      <c r="H285" s="27" t="s">
        <v>30</v>
      </c>
      <c r="I285" s="33" t="s">
        <v>30</v>
      </c>
      <c r="J285" s="87"/>
      <c r="K285" s="33"/>
      <c r="L285" s="26"/>
      <c r="M285" s="26"/>
      <c r="N285" s="26"/>
      <c r="O285" s="29"/>
      <c r="P285" s="169"/>
      <c r="Q285" s="184"/>
      <c r="R285" s="184"/>
      <c r="S285" s="185" t="str">
        <f t="shared" si="41"/>
        <v>0</v>
      </c>
      <c r="T285" s="185" t="str">
        <f t="shared" si="41"/>
        <v>0</v>
      </c>
      <c r="U285" s="185">
        <f t="shared" si="42"/>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c r="G288" s="226"/>
      <c r="H288" s="226"/>
      <c r="I288" s="50" t="s">
        <v>11</v>
      </c>
      <c r="J288" s="227" t="s">
        <v>3</v>
      </c>
      <c r="K288" s="227"/>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4"/>
      <c r="D289" s="225"/>
      <c r="E289" s="225"/>
      <c r="F289" s="172"/>
      <c r="G289" s="172"/>
      <c r="H289" s="172"/>
      <c r="I289" s="172"/>
      <c r="J289" s="172"/>
      <c r="K289" s="172"/>
      <c r="L289" s="173"/>
      <c r="M289" s="228" t="s">
        <v>1305</v>
      </c>
      <c r="N289" s="228"/>
      <c r="O289" s="228"/>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customHeight="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customHeight="1" outlineLevel="1" x14ac:dyDescent="0.2">
      <c r="A293" s="169"/>
      <c r="B293" s="169"/>
      <c r="C293" s="26" t="s">
        <v>30</v>
      </c>
      <c r="D293" s="26" t="s">
        <v>30</v>
      </c>
      <c r="E293" s="26" t="s">
        <v>30</v>
      </c>
      <c r="F293" s="26" t="s">
        <v>30</v>
      </c>
      <c r="G293" s="161" t="str">
        <f t="shared" ref="G293:G306" si="43">V293</f>
        <v>--</v>
      </c>
      <c r="H293" s="27" t="s">
        <v>30</v>
      </c>
      <c r="I293" s="33" t="s">
        <v>30</v>
      </c>
      <c r="J293" s="87"/>
      <c r="K293" s="33"/>
      <c r="L293" s="26"/>
      <c r="M293" s="26"/>
      <c r="N293" s="26"/>
      <c r="O293" s="26"/>
      <c r="P293" s="169"/>
      <c r="Q293" s="184"/>
      <c r="R293" s="184"/>
      <c r="S293" s="185" t="str">
        <f t="shared" ref="S293:T306" si="44">IF(Q293="Basso",1.8,IF(Q293="Medio",2.5,IF(Q293="Medio-Alto",3.8,IF(Q293="Alto",5,"0"))))</f>
        <v>0</v>
      </c>
      <c r="T293" s="185" t="str">
        <f t="shared" si="44"/>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customHeight="1" outlineLevel="1" x14ac:dyDescent="0.2">
      <c r="A294" s="169"/>
      <c r="B294" s="169"/>
      <c r="C294" s="26" t="s">
        <v>30</v>
      </c>
      <c r="D294" s="26" t="s">
        <v>30</v>
      </c>
      <c r="E294" s="26" t="s">
        <v>30</v>
      </c>
      <c r="F294" s="26" t="s">
        <v>30</v>
      </c>
      <c r="G294" s="161" t="str">
        <f t="shared" si="43"/>
        <v>--</v>
      </c>
      <c r="H294" s="27" t="s">
        <v>30</v>
      </c>
      <c r="I294" s="33" t="s">
        <v>30</v>
      </c>
      <c r="J294" s="87"/>
      <c r="K294" s="33"/>
      <c r="L294" s="26"/>
      <c r="M294" s="26"/>
      <c r="N294" s="26"/>
      <c r="O294" s="26"/>
      <c r="P294" s="169"/>
      <c r="Q294" s="184"/>
      <c r="R294" s="184"/>
      <c r="S294" s="185" t="str">
        <f t="shared" si="44"/>
        <v>0</v>
      </c>
      <c r="T294" s="185" t="str">
        <f t="shared" si="44"/>
        <v>0</v>
      </c>
      <c r="U294" s="185">
        <f t="shared" ref="U294:U306" si="45">(T294*S294)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customHeight="1" outlineLevel="1" x14ac:dyDescent="0.2">
      <c r="A295" s="169"/>
      <c r="B295" s="169"/>
      <c r="C295" s="26" t="s">
        <v>30</v>
      </c>
      <c r="D295" s="26" t="s">
        <v>30</v>
      </c>
      <c r="E295" s="26" t="s">
        <v>30</v>
      </c>
      <c r="F295" s="26" t="s">
        <v>30</v>
      </c>
      <c r="G295" s="161" t="str">
        <f t="shared" si="43"/>
        <v>--</v>
      </c>
      <c r="H295" s="27" t="s">
        <v>30</v>
      </c>
      <c r="I295" s="33" t="s">
        <v>30</v>
      </c>
      <c r="J295" s="87"/>
      <c r="K295" s="33"/>
      <c r="L295" s="26"/>
      <c r="M295" s="26"/>
      <c r="N295" s="26"/>
      <c r="O295" s="26"/>
      <c r="P295" s="169"/>
      <c r="Q295" s="184"/>
      <c r="R295" s="184"/>
      <c r="S295" s="185" t="str">
        <f t="shared" si="44"/>
        <v>0</v>
      </c>
      <c r="T295" s="185" t="str">
        <f t="shared" si="44"/>
        <v>0</v>
      </c>
      <c r="U295" s="185">
        <f t="shared" si="45"/>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customHeight="1" outlineLevel="1" x14ac:dyDescent="0.2">
      <c r="A296" s="169"/>
      <c r="B296" s="169"/>
      <c r="C296" s="26" t="s">
        <v>30</v>
      </c>
      <c r="D296" s="26" t="s">
        <v>30</v>
      </c>
      <c r="E296" s="26" t="s">
        <v>30</v>
      </c>
      <c r="F296" s="26" t="s">
        <v>30</v>
      </c>
      <c r="G296" s="161" t="str">
        <f t="shared" si="43"/>
        <v>--</v>
      </c>
      <c r="H296" s="27" t="s">
        <v>30</v>
      </c>
      <c r="I296" s="33" t="s">
        <v>30</v>
      </c>
      <c r="J296" s="87"/>
      <c r="K296" s="33"/>
      <c r="L296" s="26"/>
      <c r="M296" s="26"/>
      <c r="N296" s="26"/>
      <c r="O296" s="26"/>
      <c r="P296" s="169"/>
      <c r="Q296" s="184"/>
      <c r="R296" s="184"/>
      <c r="S296" s="185" t="str">
        <f t="shared" si="44"/>
        <v>0</v>
      </c>
      <c r="T296" s="185" t="str">
        <f t="shared" si="44"/>
        <v>0</v>
      </c>
      <c r="U296" s="185">
        <f t="shared" si="45"/>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customHeight="1" outlineLevel="1" x14ac:dyDescent="0.2">
      <c r="A297" s="169"/>
      <c r="B297" s="169"/>
      <c r="C297" s="26" t="s">
        <v>30</v>
      </c>
      <c r="D297" s="26" t="s">
        <v>30</v>
      </c>
      <c r="E297" s="26" t="s">
        <v>30</v>
      </c>
      <c r="F297" s="26" t="s">
        <v>30</v>
      </c>
      <c r="G297" s="161" t="str">
        <f t="shared" si="43"/>
        <v>--</v>
      </c>
      <c r="H297" s="27" t="s">
        <v>30</v>
      </c>
      <c r="I297" s="33" t="s">
        <v>30</v>
      </c>
      <c r="J297" s="87"/>
      <c r="K297" s="33"/>
      <c r="L297" s="26"/>
      <c r="M297" s="26"/>
      <c r="N297" s="26"/>
      <c r="O297" s="26"/>
      <c r="P297" s="169"/>
      <c r="Q297" s="184"/>
      <c r="R297" s="184"/>
      <c r="S297" s="185" t="str">
        <f t="shared" si="44"/>
        <v>0</v>
      </c>
      <c r="T297" s="185" t="str">
        <f t="shared" si="44"/>
        <v>0</v>
      </c>
      <c r="U297" s="185">
        <f t="shared" si="45"/>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customHeight="1" outlineLevel="1" x14ac:dyDescent="0.2">
      <c r="A298" s="169"/>
      <c r="B298" s="169"/>
      <c r="C298" s="26" t="s">
        <v>30</v>
      </c>
      <c r="D298" s="26" t="s">
        <v>30</v>
      </c>
      <c r="E298" s="26" t="s">
        <v>30</v>
      </c>
      <c r="F298" s="26" t="s">
        <v>30</v>
      </c>
      <c r="G298" s="161" t="str">
        <f t="shared" si="43"/>
        <v>--</v>
      </c>
      <c r="H298" s="27" t="s">
        <v>30</v>
      </c>
      <c r="I298" s="33" t="s">
        <v>30</v>
      </c>
      <c r="J298" s="87"/>
      <c r="K298" s="33"/>
      <c r="L298" s="26"/>
      <c r="M298" s="26"/>
      <c r="N298" s="26"/>
      <c r="O298" s="26"/>
      <c r="P298" s="169"/>
      <c r="Q298" s="184"/>
      <c r="R298" s="184"/>
      <c r="S298" s="185" t="str">
        <f t="shared" si="44"/>
        <v>0</v>
      </c>
      <c r="T298" s="185" t="str">
        <f t="shared" si="44"/>
        <v>0</v>
      </c>
      <c r="U298" s="185">
        <f t="shared" si="45"/>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customHeight="1" outlineLevel="1" x14ac:dyDescent="0.2">
      <c r="A299" s="169"/>
      <c r="B299" s="169"/>
      <c r="C299" s="26" t="s">
        <v>30</v>
      </c>
      <c r="D299" s="26" t="s">
        <v>30</v>
      </c>
      <c r="E299" s="26" t="s">
        <v>30</v>
      </c>
      <c r="F299" s="26" t="s">
        <v>30</v>
      </c>
      <c r="G299" s="161" t="str">
        <f t="shared" si="43"/>
        <v>--</v>
      </c>
      <c r="H299" s="27" t="s">
        <v>30</v>
      </c>
      <c r="I299" s="33" t="s">
        <v>30</v>
      </c>
      <c r="J299" s="87"/>
      <c r="K299" s="33"/>
      <c r="L299" s="26"/>
      <c r="M299" s="26"/>
      <c r="N299" s="26"/>
      <c r="O299" s="26"/>
      <c r="P299" s="169"/>
      <c r="Q299" s="184"/>
      <c r="R299" s="184"/>
      <c r="S299" s="185" t="str">
        <f t="shared" si="44"/>
        <v>0</v>
      </c>
      <c r="T299" s="185" t="str">
        <f t="shared" si="44"/>
        <v>0</v>
      </c>
      <c r="U299" s="185">
        <f t="shared" si="45"/>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customHeight="1" outlineLevel="1" x14ac:dyDescent="0.2">
      <c r="A300" s="169"/>
      <c r="B300" s="169"/>
      <c r="C300" s="26" t="s">
        <v>30</v>
      </c>
      <c r="D300" s="26" t="s">
        <v>30</v>
      </c>
      <c r="E300" s="26" t="s">
        <v>30</v>
      </c>
      <c r="F300" s="26" t="s">
        <v>30</v>
      </c>
      <c r="G300" s="161" t="str">
        <f t="shared" si="43"/>
        <v>--</v>
      </c>
      <c r="H300" s="27" t="s">
        <v>30</v>
      </c>
      <c r="I300" s="33" t="s">
        <v>30</v>
      </c>
      <c r="J300" s="88"/>
      <c r="K300" s="33"/>
      <c r="L300" s="26"/>
      <c r="M300" s="26"/>
      <c r="N300" s="26"/>
      <c r="O300" s="26"/>
      <c r="P300" s="169"/>
      <c r="Q300" s="184"/>
      <c r="R300" s="184"/>
      <c r="S300" s="185" t="str">
        <f t="shared" si="44"/>
        <v>0</v>
      </c>
      <c r="T300" s="185" t="str">
        <f t="shared" si="44"/>
        <v>0</v>
      </c>
      <c r="U300" s="185">
        <f t="shared" si="45"/>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customHeight="1" outlineLevel="1" x14ac:dyDescent="0.2">
      <c r="A301" s="169"/>
      <c r="B301" s="169"/>
      <c r="C301" s="26" t="s">
        <v>30</v>
      </c>
      <c r="D301" s="26" t="s">
        <v>30</v>
      </c>
      <c r="E301" s="26" t="s">
        <v>30</v>
      </c>
      <c r="F301" s="26" t="s">
        <v>30</v>
      </c>
      <c r="G301" s="161" t="str">
        <f t="shared" si="43"/>
        <v>--</v>
      </c>
      <c r="H301" s="27" t="s">
        <v>30</v>
      </c>
      <c r="I301" s="33" t="s">
        <v>30</v>
      </c>
      <c r="J301" s="88"/>
      <c r="K301" s="33"/>
      <c r="L301" s="26"/>
      <c r="M301" s="26"/>
      <c r="N301" s="26"/>
      <c r="O301" s="26"/>
      <c r="P301" s="169"/>
      <c r="Q301" s="184"/>
      <c r="R301" s="184"/>
      <c r="S301" s="185" t="str">
        <f t="shared" si="44"/>
        <v>0</v>
      </c>
      <c r="T301" s="185" t="str">
        <f t="shared" si="44"/>
        <v>0</v>
      </c>
      <c r="U301" s="185">
        <f t="shared" si="45"/>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customHeight="1" outlineLevel="1" x14ac:dyDescent="0.2">
      <c r="A302" s="169"/>
      <c r="B302" s="169"/>
      <c r="C302" s="26" t="s">
        <v>30</v>
      </c>
      <c r="D302" s="26" t="s">
        <v>30</v>
      </c>
      <c r="E302" s="26" t="s">
        <v>30</v>
      </c>
      <c r="F302" s="26" t="s">
        <v>30</v>
      </c>
      <c r="G302" s="161" t="str">
        <f t="shared" si="43"/>
        <v>--</v>
      </c>
      <c r="H302" s="27" t="s">
        <v>30</v>
      </c>
      <c r="I302" s="33" t="s">
        <v>30</v>
      </c>
      <c r="J302" s="88"/>
      <c r="K302" s="33"/>
      <c r="L302" s="26"/>
      <c r="M302" s="26"/>
      <c r="N302" s="26"/>
      <c r="O302" s="26"/>
      <c r="P302" s="169"/>
      <c r="Q302" s="184"/>
      <c r="R302" s="184"/>
      <c r="S302" s="185" t="str">
        <f t="shared" si="44"/>
        <v>0</v>
      </c>
      <c r="T302" s="185" t="str">
        <f t="shared" si="44"/>
        <v>0</v>
      </c>
      <c r="U302" s="185">
        <f t="shared" si="45"/>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customHeight="1" outlineLevel="1" x14ac:dyDescent="0.2">
      <c r="A303" s="169"/>
      <c r="B303" s="169"/>
      <c r="C303" s="26" t="s">
        <v>30</v>
      </c>
      <c r="D303" s="26" t="s">
        <v>30</v>
      </c>
      <c r="E303" s="26" t="s">
        <v>30</v>
      </c>
      <c r="F303" s="26" t="s">
        <v>30</v>
      </c>
      <c r="G303" s="161" t="str">
        <f t="shared" si="43"/>
        <v>--</v>
      </c>
      <c r="H303" s="27" t="s">
        <v>30</v>
      </c>
      <c r="I303" s="33" t="s">
        <v>30</v>
      </c>
      <c r="J303" s="88"/>
      <c r="K303" s="33"/>
      <c r="L303" s="26"/>
      <c r="M303" s="26"/>
      <c r="N303" s="26"/>
      <c r="O303" s="26"/>
      <c r="P303" s="169"/>
      <c r="Q303" s="184"/>
      <c r="R303" s="184"/>
      <c r="S303" s="185" t="str">
        <f t="shared" si="44"/>
        <v>0</v>
      </c>
      <c r="T303" s="185" t="str">
        <f t="shared" si="44"/>
        <v>0</v>
      </c>
      <c r="U303" s="185">
        <f t="shared" si="45"/>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customHeight="1" outlineLevel="1" x14ac:dyDescent="0.2">
      <c r="A304" s="169"/>
      <c r="B304" s="169"/>
      <c r="C304" s="26" t="s">
        <v>30</v>
      </c>
      <c r="D304" s="26" t="s">
        <v>30</v>
      </c>
      <c r="E304" s="26" t="s">
        <v>30</v>
      </c>
      <c r="F304" s="26" t="s">
        <v>30</v>
      </c>
      <c r="G304" s="161" t="str">
        <f t="shared" si="43"/>
        <v>--</v>
      </c>
      <c r="H304" s="27" t="s">
        <v>30</v>
      </c>
      <c r="I304" s="33" t="s">
        <v>30</v>
      </c>
      <c r="J304" s="87"/>
      <c r="K304" s="33"/>
      <c r="L304" s="26"/>
      <c r="M304" s="26"/>
      <c r="N304" s="26"/>
      <c r="O304" s="26"/>
      <c r="P304" s="169"/>
      <c r="Q304" s="184"/>
      <c r="R304" s="184"/>
      <c r="S304" s="185" t="str">
        <f t="shared" si="44"/>
        <v>0</v>
      </c>
      <c r="T304" s="185" t="str">
        <f t="shared" si="44"/>
        <v>0</v>
      </c>
      <c r="U304" s="185">
        <f t="shared" si="45"/>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customHeight="1" outlineLevel="1" x14ac:dyDescent="0.2">
      <c r="A305" s="169"/>
      <c r="B305" s="169"/>
      <c r="C305" s="26" t="s">
        <v>30</v>
      </c>
      <c r="D305" s="26" t="s">
        <v>30</v>
      </c>
      <c r="E305" s="26" t="s">
        <v>30</v>
      </c>
      <c r="F305" s="26" t="s">
        <v>30</v>
      </c>
      <c r="G305" s="161" t="str">
        <f t="shared" si="43"/>
        <v>--</v>
      </c>
      <c r="H305" s="27" t="s">
        <v>30</v>
      </c>
      <c r="I305" s="33" t="s">
        <v>30</v>
      </c>
      <c r="J305" s="87"/>
      <c r="K305" s="33"/>
      <c r="L305" s="26"/>
      <c r="M305" s="26"/>
      <c r="N305" s="26"/>
      <c r="O305" s="28"/>
      <c r="P305" s="169"/>
      <c r="Q305" s="184"/>
      <c r="R305" s="184"/>
      <c r="S305" s="185" t="str">
        <f t="shared" si="44"/>
        <v>0</v>
      </c>
      <c r="T305" s="185" t="str">
        <f t="shared" si="44"/>
        <v>0</v>
      </c>
      <c r="U305" s="185">
        <f t="shared" si="45"/>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customHeight="1" outlineLevel="1" x14ac:dyDescent="0.2">
      <c r="A306" s="169"/>
      <c r="B306" s="169"/>
      <c r="C306" s="26" t="s">
        <v>30</v>
      </c>
      <c r="D306" s="26" t="s">
        <v>30</v>
      </c>
      <c r="E306" s="26" t="s">
        <v>30</v>
      </c>
      <c r="F306" s="26" t="s">
        <v>30</v>
      </c>
      <c r="G306" s="161" t="str">
        <f t="shared" si="43"/>
        <v>--</v>
      </c>
      <c r="H306" s="27" t="s">
        <v>30</v>
      </c>
      <c r="I306" s="33" t="s">
        <v>30</v>
      </c>
      <c r="J306" s="87"/>
      <c r="K306" s="33"/>
      <c r="L306" s="26"/>
      <c r="M306" s="26"/>
      <c r="N306" s="26"/>
      <c r="O306" s="29"/>
      <c r="P306" s="169"/>
      <c r="Q306" s="184"/>
      <c r="R306" s="184"/>
      <c r="S306" s="185" t="str">
        <f t="shared" si="44"/>
        <v>0</v>
      </c>
      <c r="T306" s="185" t="str">
        <f t="shared" si="44"/>
        <v>0</v>
      </c>
      <c r="U306" s="185">
        <f t="shared" si="45"/>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c r="G309" s="226"/>
      <c r="H309" s="226"/>
      <c r="I309" s="50" t="s">
        <v>11</v>
      </c>
      <c r="J309" s="227" t="s">
        <v>3</v>
      </c>
      <c r="K309" s="227"/>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4"/>
      <c r="D310" s="225"/>
      <c r="E310" s="225"/>
      <c r="F310" s="172"/>
      <c r="G310" s="172"/>
      <c r="H310" s="172"/>
      <c r="I310" s="172"/>
      <c r="J310" s="172"/>
      <c r="K310" s="172"/>
      <c r="L310" s="173"/>
      <c r="M310" s="228" t="s">
        <v>1305</v>
      </c>
      <c r="N310" s="228"/>
      <c r="O310" s="228"/>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customHeight="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customHeight="1" outlineLevel="1" x14ac:dyDescent="0.2">
      <c r="A314" s="169"/>
      <c r="B314" s="169"/>
      <c r="C314" s="26" t="s">
        <v>30</v>
      </c>
      <c r="D314" s="26" t="s">
        <v>30</v>
      </c>
      <c r="E314" s="26" t="s">
        <v>30</v>
      </c>
      <c r="F314" s="26" t="s">
        <v>30</v>
      </c>
      <c r="G314" s="161" t="str">
        <f t="shared" ref="G314:G327" si="46">V314</f>
        <v>--</v>
      </c>
      <c r="H314" s="27" t="s">
        <v>30</v>
      </c>
      <c r="I314" s="33" t="s">
        <v>30</v>
      </c>
      <c r="J314" s="87"/>
      <c r="K314" s="33"/>
      <c r="L314" s="26"/>
      <c r="M314" s="26"/>
      <c r="N314" s="26"/>
      <c r="O314" s="26"/>
      <c r="P314" s="169"/>
      <c r="Q314" s="184"/>
      <c r="R314" s="184"/>
      <c r="S314" s="185" t="str">
        <f t="shared" ref="S314:T327" si="47">IF(Q314="Basso",1.8,IF(Q314="Medio",2.5,IF(Q314="Medio-Alto",3.8,IF(Q314="Alto",5,"0"))))</f>
        <v>0</v>
      </c>
      <c r="T314" s="185" t="str">
        <f t="shared" si="47"/>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customHeight="1" outlineLevel="1" x14ac:dyDescent="0.2">
      <c r="A315" s="169"/>
      <c r="B315" s="169"/>
      <c r="C315" s="26" t="s">
        <v>30</v>
      </c>
      <c r="D315" s="26" t="s">
        <v>30</v>
      </c>
      <c r="E315" s="26" t="s">
        <v>30</v>
      </c>
      <c r="F315" s="26" t="s">
        <v>30</v>
      </c>
      <c r="G315" s="161" t="str">
        <f t="shared" si="46"/>
        <v>--</v>
      </c>
      <c r="H315" s="27" t="s">
        <v>30</v>
      </c>
      <c r="I315" s="33" t="s">
        <v>30</v>
      </c>
      <c r="J315" s="87"/>
      <c r="K315" s="33"/>
      <c r="L315" s="26"/>
      <c r="M315" s="26"/>
      <c r="N315" s="26"/>
      <c r="O315" s="26"/>
      <c r="P315" s="169"/>
      <c r="Q315" s="184"/>
      <c r="R315" s="184"/>
      <c r="S315" s="185" t="str">
        <f t="shared" si="47"/>
        <v>0</v>
      </c>
      <c r="T315" s="185" t="str">
        <f t="shared" si="47"/>
        <v>0</v>
      </c>
      <c r="U315" s="185">
        <f t="shared" ref="U315:U327" si="48">(T315*S315)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customHeight="1" outlineLevel="1" x14ac:dyDescent="0.2">
      <c r="A316" s="169"/>
      <c r="B316" s="169"/>
      <c r="C316" s="26" t="s">
        <v>30</v>
      </c>
      <c r="D316" s="26" t="s">
        <v>30</v>
      </c>
      <c r="E316" s="26" t="s">
        <v>30</v>
      </c>
      <c r="F316" s="26" t="s">
        <v>30</v>
      </c>
      <c r="G316" s="161" t="str">
        <f t="shared" si="46"/>
        <v>--</v>
      </c>
      <c r="H316" s="27" t="s">
        <v>30</v>
      </c>
      <c r="I316" s="33" t="s">
        <v>30</v>
      </c>
      <c r="J316" s="87"/>
      <c r="K316" s="33"/>
      <c r="L316" s="26"/>
      <c r="M316" s="26"/>
      <c r="N316" s="26"/>
      <c r="O316" s="26"/>
      <c r="P316" s="169"/>
      <c r="Q316" s="184"/>
      <c r="R316" s="184"/>
      <c r="S316" s="185" t="str">
        <f t="shared" si="47"/>
        <v>0</v>
      </c>
      <c r="T316" s="185" t="str">
        <f t="shared" si="47"/>
        <v>0</v>
      </c>
      <c r="U316" s="185">
        <f t="shared" si="48"/>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customHeight="1" outlineLevel="1" x14ac:dyDescent="0.2">
      <c r="A317" s="169"/>
      <c r="B317" s="169"/>
      <c r="C317" s="26" t="s">
        <v>30</v>
      </c>
      <c r="D317" s="26" t="s">
        <v>30</v>
      </c>
      <c r="E317" s="26" t="s">
        <v>30</v>
      </c>
      <c r="F317" s="26" t="s">
        <v>30</v>
      </c>
      <c r="G317" s="161" t="str">
        <f t="shared" si="46"/>
        <v>--</v>
      </c>
      <c r="H317" s="27" t="s">
        <v>30</v>
      </c>
      <c r="I317" s="33" t="s">
        <v>30</v>
      </c>
      <c r="J317" s="87"/>
      <c r="K317" s="33"/>
      <c r="L317" s="26"/>
      <c r="M317" s="26"/>
      <c r="N317" s="26"/>
      <c r="O317" s="26"/>
      <c r="P317" s="169"/>
      <c r="Q317" s="184"/>
      <c r="R317" s="184"/>
      <c r="S317" s="185" t="str">
        <f t="shared" si="47"/>
        <v>0</v>
      </c>
      <c r="T317" s="185" t="str">
        <f t="shared" si="47"/>
        <v>0</v>
      </c>
      <c r="U317" s="185">
        <f t="shared" si="48"/>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customHeight="1" outlineLevel="1" x14ac:dyDescent="0.2">
      <c r="A318" s="169"/>
      <c r="B318" s="169"/>
      <c r="C318" s="26" t="s">
        <v>30</v>
      </c>
      <c r="D318" s="26" t="s">
        <v>30</v>
      </c>
      <c r="E318" s="26" t="s">
        <v>30</v>
      </c>
      <c r="F318" s="26" t="s">
        <v>30</v>
      </c>
      <c r="G318" s="161" t="str">
        <f t="shared" si="46"/>
        <v>--</v>
      </c>
      <c r="H318" s="27" t="s">
        <v>30</v>
      </c>
      <c r="I318" s="33" t="s">
        <v>30</v>
      </c>
      <c r="J318" s="87"/>
      <c r="K318" s="33"/>
      <c r="L318" s="26"/>
      <c r="M318" s="26"/>
      <c r="N318" s="26"/>
      <c r="O318" s="26"/>
      <c r="P318" s="169"/>
      <c r="Q318" s="184"/>
      <c r="R318" s="184"/>
      <c r="S318" s="185" t="str">
        <f t="shared" si="47"/>
        <v>0</v>
      </c>
      <c r="T318" s="185" t="str">
        <f t="shared" si="47"/>
        <v>0</v>
      </c>
      <c r="U318" s="185">
        <f t="shared" si="48"/>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customHeight="1" outlineLevel="1" x14ac:dyDescent="0.2">
      <c r="A319" s="169"/>
      <c r="B319" s="169"/>
      <c r="C319" s="26" t="s">
        <v>30</v>
      </c>
      <c r="D319" s="26" t="s">
        <v>30</v>
      </c>
      <c r="E319" s="26" t="s">
        <v>30</v>
      </c>
      <c r="F319" s="26" t="s">
        <v>30</v>
      </c>
      <c r="G319" s="161" t="str">
        <f t="shared" si="46"/>
        <v>--</v>
      </c>
      <c r="H319" s="27" t="s">
        <v>30</v>
      </c>
      <c r="I319" s="33" t="s">
        <v>30</v>
      </c>
      <c r="J319" s="87"/>
      <c r="K319" s="33"/>
      <c r="L319" s="26"/>
      <c r="M319" s="26"/>
      <c r="N319" s="26"/>
      <c r="O319" s="26"/>
      <c r="P319" s="169"/>
      <c r="Q319" s="184"/>
      <c r="R319" s="184"/>
      <c r="S319" s="185" t="str">
        <f t="shared" si="47"/>
        <v>0</v>
      </c>
      <c r="T319" s="185" t="str">
        <f t="shared" si="47"/>
        <v>0</v>
      </c>
      <c r="U319" s="185">
        <f t="shared" si="48"/>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customHeight="1" outlineLevel="1" x14ac:dyDescent="0.2">
      <c r="A320" s="169"/>
      <c r="B320" s="169"/>
      <c r="C320" s="26" t="s">
        <v>30</v>
      </c>
      <c r="D320" s="26" t="s">
        <v>30</v>
      </c>
      <c r="E320" s="26" t="s">
        <v>30</v>
      </c>
      <c r="F320" s="26" t="s">
        <v>30</v>
      </c>
      <c r="G320" s="161" t="str">
        <f t="shared" si="46"/>
        <v>--</v>
      </c>
      <c r="H320" s="27" t="s">
        <v>30</v>
      </c>
      <c r="I320" s="33" t="s">
        <v>30</v>
      </c>
      <c r="J320" s="87"/>
      <c r="K320" s="33"/>
      <c r="L320" s="26"/>
      <c r="M320" s="26"/>
      <c r="N320" s="26"/>
      <c r="O320" s="26"/>
      <c r="P320" s="169"/>
      <c r="Q320" s="184"/>
      <c r="R320" s="184"/>
      <c r="S320" s="185" t="str">
        <f t="shared" si="47"/>
        <v>0</v>
      </c>
      <c r="T320" s="185" t="str">
        <f t="shared" si="47"/>
        <v>0</v>
      </c>
      <c r="U320" s="185">
        <f t="shared" si="48"/>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customHeight="1" outlineLevel="1" x14ac:dyDescent="0.2">
      <c r="A321" s="169"/>
      <c r="B321" s="169"/>
      <c r="C321" s="26" t="s">
        <v>30</v>
      </c>
      <c r="D321" s="26" t="s">
        <v>30</v>
      </c>
      <c r="E321" s="26" t="s">
        <v>30</v>
      </c>
      <c r="F321" s="26" t="s">
        <v>30</v>
      </c>
      <c r="G321" s="161" t="str">
        <f t="shared" si="46"/>
        <v>--</v>
      </c>
      <c r="H321" s="27" t="s">
        <v>30</v>
      </c>
      <c r="I321" s="33" t="s">
        <v>30</v>
      </c>
      <c r="J321" s="88"/>
      <c r="K321" s="33"/>
      <c r="L321" s="26"/>
      <c r="M321" s="26"/>
      <c r="N321" s="26"/>
      <c r="O321" s="26"/>
      <c r="P321" s="169"/>
      <c r="Q321" s="184"/>
      <c r="R321" s="184"/>
      <c r="S321" s="185" t="str">
        <f t="shared" si="47"/>
        <v>0</v>
      </c>
      <c r="T321" s="185" t="str">
        <f t="shared" si="47"/>
        <v>0</v>
      </c>
      <c r="U321" s="185">
        <f t="shared" si="48"/>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customHeight="1" outlineLevel="1" x14ac:dyDescent="0.2">
      <c r="A322" s="169"/>
      <c r="B322" s="169"/>
      <c r="C322" s="26" t="s">
        <v>30</v>
      </c>
      <c r="D322" s="26" t="s">
        <v>30</v>
      </c>
      <c r="E322" s="26" t="s">
        <v>30</v>
      </c>
      <c r="F322" s="26" t="s">
        <v>30</v>
      </c>
      <c r="G322" s="161" t="str">
        <f t="shared" si="46"/>
        <v>--</v>
      </c>
      <c r="H322" s="27" t="s">
        <v>30</v>
      </c>
      <c r="I322" s="33" t="s">
        <v>30</v>
      </c>
      <c r="J322" s="88"/>
      <c r="K322" s="33"/>
      <c r="L322" s="26"/>
      <c r="M322" s="26"/>
      <c r="N322" s="26"/>
      <c r="O322" s="26"/>
      <c r="P322" s="169"/>
      <c r="Q322" s="184"/>
      <c r="R322" s="184"/>
      <c r="S322" s="185" t="str">
        <f t="shared" si="47"/>
        <v>0</v>
      </c>
      <c r="T322" s="185" t="str">
        <f t="shared" si="47"/>
        <v>0</v>
      </c>
      <c r="U322" s="185">
        <f t="shared" si="48"/>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customHeight="1" outlineLevel="1" x14ac:dyDescent="0.2">
      <c r="A323" s="169"/>
      <c r="B323" s="169"/>
      <c r="C323" s="26" t="s">
        <v>30</v>
      </c>
      <c r="D323" s="26" t="s">
        <v>30</v>
      </c>
      <c r="E323" s="26" t="s">
        <v>30</v>
      </c>
      <c r="F323" s="26" t="s">
        <v>30</v>
      </c>
      <c r="G323" s="161" t="str">
        <f t="shared" si="46"/>
        <v>--</v>
      </c>
      <c r="H323" s="27" t="s">
        <v>30</v>
      </c>
      <c r="I323" s="33" t="s">
        <v>30</v>
      </c>
      <c r="J323" s="88"/>
      <c r="K323" s="33"/>
      <c r="L323" s="26"/>
      <c r="M323" s="26"/>
      <c r="N323" s="26"/>
      <c r="O323" s="26"/>
      <c r="P323" s="169"/>
      <c r="Q323" s="184"/>
      <c r="R323" s="184"/>
      <c r="S323" s="185" t="str">
        <f t="shared" si="47"/>
        <v>0</v>
      </c>
      <c r="T323" s="185" t="str">
        <f t="shared" si="47"/>
        <v>0</v>
      </c>
      <c r="U323" s="185">
        <f t="shared" si="48"/>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customHeight="1" outlineLevel="1" x14ac:dyDescent="0.2">
      <c r="A324" s="169"/>
      <c r="B324" s="169"/>
      <c r="C324" s="26" t="s">
        <v>30</v>
      </c>
      <c r="D324" s="26" t="s">
        <v>30</v>
      </c>
      <c r="E324" s="26" t="s">
        <v>30</v>
      </c>
      <c r="F324" s="26" t="s">
        <v>30</v>
      </c>
      <c r="G324" s="161" t="str">
        <f t="shared" si="46"/>
        <v>--</v>
      </c>
      <c r="H324" s="27" t="s">
        <v>30</v>
      </c>
      <c r="I324" s="33" t="s">
        <v>30</v>
      </c>
      <c r="J324" s="88"/>
      <c r="K324" s="33"/>
      <c r="L324" s="26"/>
      <c r="M324" s="26"/>
      <c r="N324" s="26"/>
      <c r="O324" s="26"/>
      <c r="P324" s="169"/>
      <c r="Q324" s="184"/>
      <c r="R324" s="184"/>
      <c r="S324" s="185" t="str">
        <f t="shared" si="47"/>
        <v>0</v>
      </c>
      <c r="T324" s="185" t="str">
        <f t="shared" si="47"/>
        <v>0</v>
      </c>
      <c r="U324" s="185">
        <f t="shared" si="48"/>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customHeight="1" outlineLevel="1" x14ac:dyDescent="0.2">
      <c r="A325" s="169"/>
      <c r="B325" s="169"/>
      <c r="C325" s="26" t="s">
        <v>30</v>
      </c>
      <c r="D325" s="26" t="s">
        <v>30</v>
      </c>
      <c r="E325" s="26" t="s">
        <v>30</v>
      </c>
      <c r="F325" s="26" t="s">
        <v>30</v>
      </c>
      <c r="G325" s="161" t="str">
        <f t="shared" si="46"/>
        <v>--</v>
      </c>
      <c r="H325" s="27" t="s">
        <v>30</v>
      </c>
      <c r="I325" s="33" t="s">
        <v>30</v>
      </c>
      <c r="J325" s="87"/>
      <c r="K325" s="33"/>
      <c r="L325" s="26"/>
      <c r="M325" s="26"/>
      <c r="N325" s="26"/>
      <c r="O325" s="26"/>
      <c r="P325" s="169"/>
      <c r="Q325" s="184"/>
      <c r="R325" s="184"/>
      <c r="S325" s="185" t="str">
        <f t="shared" si="47"/>
        <v>0</v>
      </c>
      <c r="T325" s="185" t="str">
        <f t="shared" si="47"/>
        <v>0</v>
      </c>
      <c r="U325" s="185">
        <f t="shared" si="48"/>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customHeight="1" outlineLevel="1" x14ac:dyDescent="0.2">
      <c r="A326" s="169"/>
      <c r="B326" s="169"/>
      <c r="C326" s="26" t="s">
        <v>30</v>
      </c>
      <c r="D326" s="26" t="s">
        <v>30</v>
      </c>
      <c r="E326" s="26" t="s">
        <v>30</v>
      </c>
      <c r="F326" s="26" t="s">
        <v>30</v>
      </c>
      <c r="G326" s="161" t="str">
        <f t="shared" si="46"/>
        <v>--</v>
      </c>
      <c r="H326" s="27" t="s">
        <v>30</v>
      </c>
      <c r="I326" s="33" t="s">
        <v>30</v>
      </c>
      <c r="J326" s="87"/>
      <c r="K326" s="33"/>
      <c r="L326" s="26"/>
      <c r="M326" s="26"/>
      <c r="N326" s="26"/>
      <c r="O326" s="28"/>
      <c r="P326" s="169"/>
      <c r="Q326" s="184"/>
      <c r="R326" s="184"/>
      <c r="S326" s="185" t="str">
        <f t="shared" si="47"/>
        <v>0</v>
      </c>
      <c r="T326" s="185" t="str">
        <f t="shared" si="47"/>
        <v>0</v>
      </c>
      <c r="U326" s="185">
        <f t="shared" si="48"/>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customHeight="1" outlineLevel="1" x14ac:dyDescent="0.2">
      <c r="A327" s="169"/>
      <c r="B327" s="169"/>
      <c r="C327" s="26" t="s">
        <v>30</v>
      </c>
      <c r="D327" s="26" t="s">
        <v>30</v>
      </c>
      <c r="E327" s="26" t="s">
        <v>30</v>
      </c>
      <c r="F327" s="26" t="s">
        <v>30</v>
      </c>
      <c r="G327" s="161" t="str">
        <f t="shared" si="46"/>
        <v>--</v>
      </c>
      <c r="H327" s="27" t="s">
        <v>30</v>
      </c>
      <c r="I327" s="33" t="s">
        <v>30</v>
      </c>
      <c r="J327" s="87"/>
      <c r="K327" s="33"/>
      <c r="L327" s="26"/>
      <c r="M327" s="26"/>
      <c r="N327" s="26"/>
      <c r="O327" s="29"/>
      <c r="P327" s="169"/>
      <c r="Q327" s="184"/>
      <c r="R327" s="184"/>
      <c r="S327" s="185" t="str">
        <f t="shared" si="47"/>
        <v>0</v>
      </c>
      <c r="T327" s="185" t="str">
        <f t="shared" si="47"/>
        <v>0</v>
      </c>
      <c r="U327" s="185">
        <f t="shared" si="48"/>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49">V335</f>
        <v>--</v>
      </c>
      <c r="H335" s="27" t="s">
        <v>30</v>
      </c>
      <c r="I335" s="33" t="s">
        <v>30</v>
      </c>
      <c r="J335" s="87"/>
      <c r="K335" s="33"/>
      <c r="L335" s="26"/>
      <c r="M335" s="26"/>
      <c r="N335" s="26"/>
      <c r="O335" s="26"/>
      <c r="P335" s="169"/>
      <c r="Q335" s="184"/>
      <c r="R335" s="184"/>
      <c r="S335" s="185" t="str">
        <f t="shared" ref="S335:T348" si="50">IF(Q335="Basso",1.8,IF(Q335="Medio",2.5,IF(Q335="Medio-Alto",3.8,IF(Q335="Alto",5,"0"))))</f>
        <v>0</v>
      </c>
      <c r="T335" s="185" t="str">
        <f t="shared" si="50"/>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49"/>
        <v>--</v>
      </c>
      <c r="H336" s="27" t="s">
        <v>30</v>
      </c>
      <c r="I336" s="33" t="s">
        <v>30</v>
      </c>
      <c r="J336" s="87"/>
      <c r="K336" s="33"/>
      <c r="L336" s="26"/>
      <c r="M336" s="26"/>
      <c r="N336" s="26"/>
      <c r="O336" s="26"/>
      <c r="P336" s="169"/>
      <c r="Q336" s="184"/>
      <c r="R336" s="184"/>
      <c r="S336" s="185" t="str">
        <f t="shared" si="50"/>
        <v>0</v>
      </c>
      <c r="T336" s="185" t="str">
        <f t="shared" si="50"/>
        <v>0</v>
      </c>
      <c r="U336" s="185">
        <f t="shared" ref="U336:U348" si="51">(T336*S336)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49"/>
        <v>--</v>
      </c>
      <c r="H337" s="27" t="s">
        <v>30</v>
      </c>
      <c r="I337" s="33" t="s">
        <v>30</v>
      </c>
      <c r="J337" s="87"/>
      <c r="K337" s="33"/>
      <c r="L337" s="26"/>
      <c r="M337" s="26"/>
      <c r="N337" s="26"/>
      <c r="O337" s="26"/>
      <c r="P337" s="169"/>
      <c r="Q337" s="184"/>
      <c r="R337" s="184"/>
      <c r="S337" s="185" t="str">
        <f t="shared" si="50"/>
        <v>0</v>
      </c>
      <c r="T337" s="185" t="str">
        <f t="shared" si="50"/>
        <v>0</v>
      </c>
      <c r="U337" s="185">
        <f t="shared" si="51"/>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49"/>
        <v>--</v>
      </c>
      <c r="H338" s="27" t="s">
        <v>30</v>
      </c>
      <c r="I338" s="33" t="s">
        <v>30</v>
      </c>
      <c r="J338" s="87"/>
      <c r="K338" s="33"/>
      <c r="L338" s="26"/>
      <c r="M338" s="26"/>
      <c r="N338" s="26"/>
      <c r="O338" s="26"/>
      <c r="P338" s="169"/>
      <c r="Q338" s="184"/>
      <c r="R338" s="184"/>
      <c r="S338" s="185" t="str">
        <f t="shared" si="50"/>
        <v>0</v>
      </c>
      <c r="T338" s="185" t="str">
        <f t="shared" si="50"/>
        <v>0</v>
      </c>
      <c r="U338" s="185">
        <f t="shared" si="51"/>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49"/>
        <v>--</v>
      </c>
      <c r="H339" s="27" t="s">
        <v>30</v>
      </c>
      <c r="I339" s="33" t="s">
        <v>30</v>
      </c>
      <c r="J339" s="87"/>
      <c r="K339" s="33"/>
      <c r="L339" s="26"/>
      <c r="M339" s="26"/>
      <c r="N339" s="26"/>
      <c r="O339" s="26"/>
      <c r="P339" s="169"/>
      <c r="Q339" s="184"/>
      <c r="R339" s="184"/>
      <c r="S339" s="185" t="str">
        <f t="shared" si="50"/>
        <v>0</v>
      </c>
      <c r="T339" s="185" t="str">
        <f t="shared" si="50"/>
        <v>0</v>
      </c>
      <c r="U339" s="185">
        <f t="shared" si="51"/>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49"/>
        <v>--</v>
      </c>
      <c r="H340" s="27" t="s">
        <v>30</v>
      </c>
      <c r="I340" s="33" t="s">
        <v>30</v>
      </c>
      <c r="J340" s="87"/>
      <c r="K340" s="33"/>
      <c r="L340" s="26"/>
      <c r="M340" s="26"/>
      <c r="N340" s="26"/>
      <c r="O340" s="26"/>
      <c r="P340" s="169"/>
      <c r="Q340" s="184"/>
      <c r="R340" s="184"/>
      <c r="S340" s="185" t="str">
        <f t="shared" si="50"/>
        <v>0</v>
      </c>
      <c r="T340" s="185" t="str">
        <f t="shared" si="50"/>
        <v>0</v>
      </c>
      <c r="U340" s="185">
        <f t="shared" si="51"/>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49"/>
        <v>--</v>
      </c>
      <c r="H341" s="27" t="s">
        <v>30</v>
      </c>
      <c r="I341" s="33" t="s">
        <v>30</v>
      </c>
      <c r="J341" s="87"/>
      <c r="K341" s="33"/>
      <c r="L341" s="26"/>
      <c r="M341" s="26"/>
      <c r="N341" s="26"/>
      <c r="O341" s="26"/>
      <c r="P341" s="169"/>
      <c r="Q341" s="184"/>
      <c r="R341" s="184"/>
      <c r="S341" s="185" t="str">
        <f t="shared" si="50"/>
        <v>0</v>
      </c>
      <c r="T341" s="185" t="str">
        <f t="shared" si="50"/>
        <v>0</v>
      </c>
      <c r="U341" s="185">
        <f t="shared" si="51"/>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49"/>
        <v>--</v>
      </c>
      <c r="H342" s="27" t="s">
        <v>30</v>
      </c>
      <c r="I342" s="33" t="s">
        <v>30</v>
      </c>
      <c r="J342" s="88"/>
      <c r="K342" s="33"/>
      <c r="L342" s="26"/>
      <c r="M342" s="26"/>
      <c r="N342" s="26"/>
      <c r="O342" s="26"/>
      <c r="P342" s="169"/>
      <c r="Q342" s="184"/>
      <c r="R342" s="184"/>
      <c r="S342" s="185" t="str">
        <f t="shared" si="50"/>
        <v>0</v>
      </c>
      <c r="T342" s="185" t="str">
        <f t="shared" si="50"/>
        <v>0</v>
      </c>
      <c r="U342" s="185">
        <f t="shared" si="51"/>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49"/>
        <v>--</v>
      </c>
      <c r="H343" s="27" t="s">
        <v>30</v>
      </c>
      <c r="I343" s="33" t="s">
        <v>30</v>
      </c>
      <c r="J343" s="88"/>
      <c r="K343" s="33"/>
      <c r="L343" s="26"/>
      <c r="M343" s="26"/>
      <c r="N343" s="26"/>
      <c r="O343" s="26"/>
      <c r="P343" s="169"/>
      <c r="Q343" s="184"/>
      <c r="R343" s="184"/>
      <c r="S343" s="185" t="str">
        <f t="shared" si="50"/>
        <v>0</v>
      </c>
      <c r="T343" s="185" t="str">
        <f t="shared" si="50"/>
        <v>0</v>
      </c>
      <c r="U343" s="185">
        <f t="shared" si="51"/>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49"/>
        <v>--</v>
      </c>
      <c r="H344" s="27" t="s">
        <v>30</v>
      </c>
      <c r="I344" s="33" t="s">
        <v>30</v>
      </c>
      <c r="J344" s="88"/>
      <c r="K344" s="33"/>
      <c r="L344" s="26"/>
      <c r="M344" s="26"/>
      <c r="N344" s="26"/>
      <c r="O344" s="26"/>
      <c r="P344" s="169"/>
      <c r="Q344" s="184"/>
      <c r="R344" s="184"/>
      <c r="S344" s="185" t="str">
        <f t="shared" si="50"/>
        <v>0</v>
      </c>
      <c r="T344" s="185" t="str">
        <f t="shared" si="50"/>
        <v>0</v>
      </c>
      <c r="U344" s="185">
        <f t="shared" si="51"/>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49"/>
        <v>--</v>
      </c>
      <c r="H345" s="27" t="s">
        <v>30</v>
      </c>
      <c r="I345" s="33" t="s">
        <v>30</v>
      </c>
      <c r="J345" s="88"/>
      <c r="K345" s="33"/>
      <c r="L345" s="26"/>
      <c r="M345" s="26"/>
      <c r="N345" s="26"/>
      <c r="O345" s="26"/>
      <c r="P345" s="169"/>
      <c r="Q345" s="184"/>
      <c r="R345" s="184"/>
      <c r="S345" s="185" t="str">
        <f t="shared" si="50"/>
        <v>0</v>
      </c>
      <c r="T345" s="185" t="str">
        <f t="shared" si="50"/>
        <v>0</v>
      </c>
      <c r="U345" s="185">
        <f t="shared" si="51"/>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49"/>
        <v>--</v>
      </c>
      <c r="H346" s="27" t="s">
        <v>30</v>
      </c>
      <c r="I346" s="33" t="s">
        <v>30</v>
      </c>
      <c r="J346" s="87"/>
      <c r="K346" s="33"/>
      <c r="L346" s="26"/>
      <c r="M346" s="26"/>
      <c r="N346" s="26"/>
      <c r="O346" s="26"/>
      <c r="P346" s="169"/>
      <c r="Q346" s="184"/>
      <c r="R346" s="184"/>
      <c r="S346" s="185" t="str">
        <f t="shared" si="50"/>
        <v>0</v>
      </c>
      <c r="T346" s="185" t="str">
        <f t="shared" si="50"/>
        <v>0</v>
      </c>
      <c r="U346" s="185">
        <f t="shared" si="51"/>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49"/>
        <v>--</v>
      </c>
      <c r="H347" s="27" t="s">
        <v>30</v>
      </c>
      <c r="I347" s="33" t="s">
        <v>30</v>
      </c>
      <c r="J347" s="87"/>
      <c r="K347" s="33"/>
      <c r="L347" s="26"/>
      <c r="M347" s="26"/>
      <c r="N347" s="26"/>
      <c r="O347" s="28"/>
      <c r="P347" s="169"/>
      <c r="Q347" s="184"/>
      <c r="R347" s="184"/>
      <c r="S347" s="185" t="str">
        <f t="shared" si="50"/>
        <v>0</v>
      </c>
      <c r="T347" s="185" t="str">
        <f t="shared" si="50"/>
        <v>0</v>
      </c>
      <c r="U347" s="185">
        <f t="shared" si="51"/>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49"/>
        <v>--</v>
      </c>
      <c r="H348" s="27" t="s">
        <v>30</v>
      </c>
      <c r="I348" s="33" t="s">
        <v>30</v>
      </c>
      <c r="J348" s="87"/>
      <c r="K348" s="33"/>
      <c r="L348" s="26"/>
      <c r="M348" s="26"/>
      <c r="N348" s="26"/>
      <c r="O348" s="29"/>
      <c r="P348" s="169"/>
      <c r="Q348" s="184"/>
      <c r="R348" s="184"/>
      <c r="S348" s="185" t="str">
        <f t="shared" si="50"/>
        <v>0</v>
      </c>
      <c r="T348" s="185" t="str">
        <f t="shared" si="50"/>
        <v>0</v>
      </c>
      <c r="U348" s="185">
        <f t="shared" si="51"/>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52">V356</f>
        <v>--</v>
      </c>
      <c r="H356" s="27" t="s">
        <v>30</v>
      </c>
      <c r="I356" s="33" t="s">
        <v>30</v>
      </c>
      <c r="J356" s="87"/>
      <c r="K356" s="33"/>
      <c r="L356" s="26"/>
      <c r="M356" s="26"/>
      <c r="N356" s="26"/>
      <c r="O356" s="26"/>
      <c r="P356" s="169"/>
      <c r="Q356" s="184"/>
      <c r="R356" s="184"/>
      <c r="S356" s="185" t="str">
        <f t="shared" ref="S356:T369" si="53">IF(Q356="Basso",1.8,IF(Q356="Medio",2.5,IF(Q356="Medio-Alto",3.8,IF(Q356="Alto",5,"0"))))</f>
        <v>0</v>
      </c>
      <c r="T356" s="185" t="str">
        <f t="shared" si="53"/>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52"/>
        <v>--</v>
      </c>
      <c r="H357" s="27" t="s">
        <v>30</v>
      </c>
      <c r="I357" s="33" t="s">
        <v>30</v>
      </c>
      <c r="J357" s="87"/>
      <c r="K357" s="33"/>
      <c r="L357" s="26"/>
      <c r="M357" s="26"/>
      <c r="N357" s="26"/>
      <c r="O357" s="26"/>
      <c r="P357" s="169"/>
      <c r="Q357" s="184"/>
      <c r="R357" s="184"/>
      <c r="S357" s="185" t="str">
        <f t="shared" si="53"/>
        <v>0</v>
      </c>
      <c r="T357" s="185" t="str">
        <f t="shared" si="53"/>
        <v>0</v>
      </c>
      <c r="U357" s="185">
        <f t="shared" ref="U357:U369" si="54">(T357*S357)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52"/>
        <v>--</v>
      </c>
      <c r="H358" s="27" t="s">
        <v>30</v>
      </c>
      <c r="I358" s="33" t="s">
        <v>30</v>
      </c>
      <c r="J358" s="87"/>
      <c r="K358" s="33"/>
      <c r="L358" s="26"/>
      <c r="M358" s="26"/>
      <c r="N358" s="26"/>
      <c r="O358" s="26"/>
      <c r="P358" s="169"/>
      <c r="Q358" s="184"/>
      <c r="R358" s="184"/>
      <c r="S358" s="185" t="str">
        <f t="shared" si="53"/>
        <v>0</v>
      </c>
      <c r="T358" s="185" t="str">
        <f t="shared" si="53"/>
        <v>0</v>
      </c>
      <c r="U358" s="185">
        <f t="shared" si="54"/>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52"/>
        <v>--</v>
      </c>
      <c r="H359" s="27" t="s">
        <v>30</v>
      </c>
      <c r="I359" s="33" t="s">
        <v>30</v>
      </c>
      <c r="J359" s="87"/>
      <c r="K359" s="33"/>
      <c r="L359" s="26"/>
      <c r="M359" s="26"/>
      <c r="N359" s="26"/>
      <c r="O359" s="26"/>
      <c r="P359" s="169"/>
      <c r="Q359" s="184"/>
      <c r="R359" s="184"/>
      <c r="S359" s="185" t="str">
        <f t="shared" si="53"/>
        <v>0</v>
      </c>
      <c r="T359" s="185" t="str">
        <f t="shared" si="53"/>
        <v>0</v>
      </c>
      <c r="U359" s="185">
        <f t="shared" si="54"/>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52"/>
        <v>--</v>
      </c>
      <c r="H360" s="27" t="s">
        <v>30</v>
      </c>
      <c r="I360" s="33" t="s">
        <v>30</v>
      </c>
      <c r="J360" s="87"/>
      <c r="K360" s="33"/>
      <c r="L360" s="26"/>
      <c r="M360" s="26"/>
      <c r="N360" s="26"/>
      <c r="O360" s="26"/>
      <c r="P360" s="169"/>
      <c r="Q360" s="184"/>
      <c r="R360" s="184"/>
      <c r="S360" s="185" t="str">
        <f t="shared" si="53"/>
        <v>0</v>
      </c>
      <c r="T360" s="185" t="str">
        <f t="shared" si="53"/>
        <v>0</v>
      </c>
      <c r="U360" s="185">
        <f t="shared" si="54"/>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52"/>
        <v>--</v>
      </c>
      <c r="H361" s="27" t="s">
        <v>30</v>
      </c>
      <c r="I361" s="33" t="s">
        <v>30</v>
      </c>
      <c r="J361" s="87"/>
      <c r="K361" s="33"/>
      <c r="L361" s="26"/>
      <c r="M361" s="26"/>
      <c r="N361" s="26"/>
      <c r="O361" s="26"/>
      <c r="P361" s="169"/>
      <c r="Q361" s="184"/>
      <c r="R361" s="184"/>
      <c r="S361" s="185" t="str">
        <f t="shared" si="53"/>
        <v>0</v>
      </c>
      <c r="T361" s="185" t="str">
        <f t="shared" si="53"/>
        <v>0</v>
      </c>
      <c r="U361" s="185">
        <f t="shared" si="54"/>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52"/>
        <v>--</v>
      </c>
      <c r="H362" s="27" t="s">
        <v>30</v>
      </c>
      <c r="I362" s="33" t="s">
        <v>30</v>
      </c>
      <c r="J362" s="87"/>
      <c r="K362" s="33"/>
      <c r="L362" s="26"/>
      <c r="M362" s="26"/>
      <c r="N362" s="26"/>
      <c r="O362" s="26"/>
      <c r="P362" s="169"/>
      <c r="Q362" s="184"/>
      <c r="R362" s="184"/>
      <c r="S362" s="185" t="str">
        <f t="shared" si="53"/>
        <v>0</v>
      </c>
      <c r="T362" s="185" t="str">
        <f t="shared" si="53"/>
        <v>0</v>
      </c>
      <c r="U362" s="185">
        <f t="shared" si="54"/>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52"/>
        <v>--</v>
      </c>
      <c r="H363" s="27" t="s">
        <v>30</v>
      </c>
      <c r="I363" s="33" t="s">
        <v>30</v>
      </c>
      <c r="J363" s="88"/>
      <c r="K363" s="33"/>
      <c r="L363" s="26"/>
      <c r="M363" s="26"/>
      <c r="N363" s="26"/>
      <c r="O363" s="26"/>
      <c r="P363" s="169"/>
      <c r="Q363" s="184"/>
      <c r="R363" s="184"/>
      <c r="S363" s="185" t="str">
        <f t="shared" si="53"/>
        <v>0</v>
      </c>
      <c r="T363" s="185" t="str">
        <f t="shared" si="53"/>
        <v>0</v>
      </c>
      <c r="U363" s="185">
        <f t="shared" si="54"/>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52"/>
        <v>--</v>
      </c>
      <c r="H364" s="27" t="s">
        <v>30</v>
      </c>
      <c r="I364" s="33" t="s">
        <v>30</v>
      </c>
      <c r="J364" s="88"/>
      <c r="K364" s="33"/>
      <c r="L364" s="26"/>
      <c r="M364" s="26"/>
      <c r="N364" s="26"/>
      <c r="O364" s="26"/>
      <c r="P364" s="169"/>
      <c r="Q364" s="184"/>
      <c r="R364" s="184"/>
      <c r="S364" s="185" t="str">
        <f t="shared" si="53"/>
        <v>0</v>
      </c>
      <c r="T364" s="185" t="str">
        <f t="shared" si="53"/>
        <v>0</v>
      </c>
      <c r="U364" s="185">
        <f t="shared" si="54"/>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52"/>
        <v>--</v>
      </c>
      <c r="H365" s="27" t="s">
        <v>30</v>
      </c>
      <c r="I365" s="33" t="s">
        <v>30</v>
      </c>
      <c r="J365" s="88"/>
      <c r="K365" s="33"/>
      <c r="L365" s="26"/>
      <c r="M365" s="26"/>
      <c r="N365" s="26"/>
      <c r="O365" s="26"/>
      <c r="P365" s="169"/>
      <c r="Q365" s="184"/>
      <c r="R365" s="184"/>
      <c r="S365" s="185" t="str">
        <f t="shared" si="53"/>
        <v>0</v>
      </c>
      <c r="T365" s="185" t="str">
        <f t="shared" si="53"/>
        <v>0</v>
      </c>
      <c r="U365" s="185">
        <f t="shared" si="54"/>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52"/>
        <v>--</v>
      </c>
      <c r="H366" s="27" t="s">
        <v>30</v>
      </c>
      <c r="I366" s="33" t="s">
        <v>30</v>
      </c>
      <c r="J366" s="88"/>
      <c r="K366" s="33"/>
      <c r="L366" s="26"/>
      <c r="M366" s="26"/>
      <c r="N366" s="26"/>
      <c r="O366" s="26"/>
      <c r="P366" s="169"/>
      <c r="Q366" s="184"/>
      <c r="R366" s="184"/>
      <c r="S366" s="185" t="str">
        <f t="shared" si="53"/>
        <v>0</v>
      </c>
      <c r="T366" s="185" t="str">
        <f t="shared" si="53"/>
        <v>0</v>
      </c>
      <c r="U366" s="185">
        <f t="shared" si="54"/>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52"/>
        <v>--</v>
      </c>
      <c r="H367" s="27" t="s">
        <v>30</v>
      </c>
      <c r="I367" s="33" t="s">
        <v>30</v>
      </c>
      <c r="J367" s="87"/>
      <c r="K367" s="33"/>
      <c r="L367" s="26"/>
      <c r="M367" s="26"/>
      <c r="N367" s="26"/>
      <c r="O367" s="26"/>
      <c r="P367" s="169"/>
      <c r="Q367" s="184"/>
      <c r="R367" s="184"/>
      <c r="S367" s="185" t="str">
        <f t="shared" si="53"/>
        <v>0</v>
      </c>
      <c r="T367" s="185" t="str">
        <f t="shared" si="53"/>
        <v>0</v>
      </c>
      <c r="U367" s="185">
        <f t="shared" si="54"/>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52"/>
        <v>--</v>
      </c>
      <c r="H368" s="27" t="s">
        <v>30</v>
      </c>
      <c r="I368" s="33" t="s">
        <v>30</v>
      </c>
      <c r="J368" s="87"/>
      <c r="K368" s="33"/>
      <c r="L368" s="26"/>
      <c r="M368" s="26"/>
      <c r="N368" s="26"/>
      <c r="O368" s="28"/>
      <c r="P368" s="169"/>
      <c r="Q368" s="184"/>
      <c r="R368" s="184"/>
      <c r="S368" s="185" t="str">
        <f t="shared" si="53"/>
        <v>0</v>
      </c>
      <c r="T368" s="185" t="str">
        <f t="shared" si="53"/>
        <v>0</v>
      </c>
      <c r="U368" s="185">
        <f t="shared" si="54"/>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52"/>
        <v>--</v>
      </c>
      <c r="H369" s="27" t="s">
        <v>30</v>
      </c>
      <c r="I369" s="33" t="s">
        <v>30</v>
      </c>
      <c r="J369" s="87"/>
      <c r="K369" s="33"/>
      <c r="L369" s="26"/>
      <c r="M369" s="26"/>
      <c r="N369" s="26"/>
      <c r="O369" s="29"/>
      <c r="P369" s="169"/>
      <c r="Q369" s="184"/>
      <c r="R369" s="184"/>
      <c r="S369" s="185" t="str">
        <f t="shared" si="53"/>
        <v>0</v>
      </c>
      <c r="T369" s="185" t="str">
        <f t="shared" si="53"/>
        <v>0</v>
      </c>
      <c r="U369" s="185">
        <f t="shared" si="54"/>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55">V377</f>
        <v>--</v>
      </c>
      <c r="H377" s="27" t="s">
        <v>30</v>
      </c>
      <c r="I377" s="33" t="s">
        <v>30</v>
      </c>
      <c r="J377" s="87"/>
      <c r="K377" s="33"/>
      <c r="L377" s="26"/>
      <c r="M377" s="26"/>
      <c r="N377" s="26"/>
      <c r="O377" s="26"/>
      <c r="P377" s="169"/>
      <c r="Q377" s="184"/>
      <c r="R377" s="184"/>
      <c r="S377" s="185" t="str">
        <f t="shared" ref="S377:T390" si="56">IF(Q377="Basso",1.8,IF(Q377="Medio",2.5,IF(Q377="Medio-Alto",3.8,IF(Q377="Alto",5,"0"))))</f>
        <v>0</v>
      </c>
      <c r="T377" s="185" t="str">
        <f t="shared" si="56"/>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55"/>
        <v>--</v>
      </c>
      <c r="H378" s="27" t="s">
        <v>30</v>
      </c>
      <c r="I378" s="33" t="s">
        <v>30</v>
      </c>
      <c r="J378" s="87"/>
      <c r="K378" s="33"/>
      <c r="L378" s="26"/>
      <c r="M378" s="26"/>
      <c r="N378" s="26"/>
      <c r="O378" s="26"/>
      <c r="P378" s="169"/>
      <c r="Q378" s="184"/>
      <c r="R378" s="184"/>
      <c r="S378" s="185" t="str">
        <f t="shared" si="56"/>
        <v>0</v>
      </c>
      <c r="T378" s="185" t="str">
        <f t="shared" si="56"/>
        <v>0</v>
      </c>
      <c r="U378" s="185">
        <f t="shared" ref="U378:U390" si="57">(T378*S378)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55"/>
        <v>--</v>
      </c>
      <c r="H379" s="27" t="s">
        <v>30</v>
      </c>
      <c r="I379" s="33" t="s">
        <v>30</v>
      </c>
      <c r="J379" s="87"/>
      <c r="K379" s="33"/>
      <c r="L379" s="26"/>
      <c r="M379" s="26"/>
      <c r="N379" s="26"/>
      <c r="O379" s="26"/>
      <c r="P379" s="169"/>
      <c r="Q379" s="184"/>
      <c r="R379" s="184"/>
      <c r="S379" s="185" t="str">
        <f t="shared" si="56"/>
        <v>0</v>
      </c>
      <c r="T379" s="185" t="str">
        <f t="shared" si="56"/>
        <v>0</v>
      </c>
      <c r="U379" s="185">
        <f t="shared" si="57"/>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55"/>
        <v>--</v>
      </c>
      <c r="H380" s="27" t="s">
        <v>30</v>
      </c>
      <c r="I380" s="33" t="s">
        <v>30</v>
      </c>
      <c r="J380" s="87"/>
      <c r="K380" s="33"/>
      <c r="L380" s="26"/>
      <c r="M380" s="26"/>
      <c r="N380" s="26"/>
      <c r="O380" s="26"/>
      <c r="P380" s="169"/>
      <c r="Q380" s="184"/>
      <c r="R380" s="184"/>
      <c r="S380" s="185" t="str">
        <f t="shared" si="56"/>
        <v>0</v>
      </c>
      <c r="T380" s="185" t="str">
        <f t="shared" si="56"/>
        <v>0</v>
      </c>
      <c r="U380" s="185">
        <f t="shared" si="57"/>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55"/>
        <v>--</v>
      </c>
      <c r="H381" s="27" t="s">
        <v>30</v>
      </c>
      <c r="I381" s="33" t="s">
        <v>30</v>
      </c>
      <c r="J381" s="87"/>
      <c r="K381" s="33"/>
      <c r="L381" s="26"/>
      <c r="M381" s="26"/>
      <c r="N381" s="26"/>
      <c r="O381" s="26"/>
      <c r="P381" s="169"/>
      <c r="Q381" s="184"/>
      <c r="R381" s="184"/>
      <c r="S381" s="185" t="str">
        <f t="shared" si="56"/>
        <v>0</v>
      </c>
      <c r="T381" s="185" t="str">
        <f t="shared" si="56"/>
        <v>0</v>
      </c>
      <c r="U381" s="185">
        <f t="shared" si="57"/>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55"/>
        <v>--</v>
      </c>
      <c r="H382" s="27" t="s">
        <v>30</v>
      </c>
      <c r="I382" s="33" t="s">
        <v>30</v>
      </c>
      <c r="J382" s="87"/>
      <c r="K382" s="33"/>
      <c r="L382" s="26"/>
      <c r="M382" s="26"/>
      <c r="N382" s="26"/>
      <c r="O382" s="26"/>
      <c r="P382" s="169"/>
      <c r="Q382" s="184"/>
      <c r="R382" s="184"/>
      <c r="S382" s="185" t="str">
        <f t="shared" si="56"/>
        <v>0</v>
      </c>
      <c r="T382" s="185" t="str">
        <f t="shared" si="56"/>
        <v>0</v>
      </c>
      <c r="U382" s="185">
        <f t="shared" si="57"/>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55"/>
        <v>--</v>
      </c>
      <c r="H383" s="27" t="s">
        <v>30</v>
      </c>
      <c r="I383" s="33" t="s">
        <v>30</v>
      </c>
      <c r="J383" s="87"/>
      <c r="K383" s="33"/>
      <c r="L383" s="26"/>
      <c r="M383" s="26"/>
      <c r="N383" s="26"/>
      <c r="O383" s="26"/>
      <c r="P383" s="169"/>
      <c r="Q383" s="184"/>
      <c r="R383" s="184"/>
      <c r="S383" s="185" t="str">
        <f t="shared" si="56"/>
        <v>0</v>
      </c>
      <c r="T383" s="185" t="str">
        <f t="shared" si="56"/>
        <v>0</v>
      </c>
      <c r="U383" s="185">
        <f t="shared" si="57"/>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55"/>
        <v>--</v>
      </c>
      <c r="H384" s="27" t="s">
        <v>30</v>
      </c>
      <c r="I384" s="33" t="s">
        <v>30</v>
      </c>
      <c r="J384" s="88"/>
      <c r="K384" s="33"/>
      <c r="L384" s="26"/>
      <c r="M384" s="26"/>
      <c r="N384" s="26"/>
      <c r="O384" s="26"/>
      <c r="P384" s="169"/>
      <c r="Q384" s="184"/>
      <c r="R384" s="184"/>
      <c r="S384" s="185" t="str">
        <f t="shared" si="56"/>
        <v>0</v>
      </c>
      <c r="T384" s="185" t="str">
        <f t="shared" si="56"/>
        <v>0</v>
      </c>
      <c r="U384" s="185">
        <f t="shared" si="57"/>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55"/>
        <v>--</v>
      </c>
      <c r="H385" s="27" t="s">
        <v>30</v>
      </c>
      <c r="I385" s="33" t="s">
        <v>30</v>
      </c>
      <c r="J385" s="88"/>
      <c r="K385" s="33"/>
      <c r="L385" s="26"/>
      <c r="M385" s="26"/>
      <c r="N385" s="26"/>
      <c r="O385" s="26"/>
      <c r="P385" s="169"/>
      <c r="Q385" s="184"/>
      <c r="R385" s="184"/>
      <c r="S385" s="185" t="str">
        <f t="shared" si="56"/>
        <v>0</v>
      </c>
      <c r="T385" s="185" t="str">
        <f t="shared" si="56"/>
        <v>0</v>
      </c>
      <c r="U385" s="185">
        <f t="shared" si="57"/>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55"/>
        <v>--</v>
      </c>
      <c r="H386" s="27" t="s">
        <v>30</v>
      </c>
      <c r="I386" s="33" t="s">
        <v>30</v>
      </c>
      <c r="J386" s="88"/>
      <c r="K386" s="33"/>
      <c r="L386" s="26"/>
      <c r="M386" s="26"/>
      <c r="N386" s="26"/>
      <c r="O386" s="26"/>
      <c r="P386" s="169"/>
      <c r="Q386" s="184"/>
      <c r="R386" s="184"/>
      <c r="S386" s="185" t="str">
        <f t="shared" si="56"/>
        <v>0</v>
      </c>
      <c r="T386" s="185" t="str">
        <f t="shared" si="56"/>
        <v>0</v>
      </c>
      <c r="U386" s="185">
        <f t="shared" si="57"/>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55"/>
        <v>--</v>
      </c>
      <c r="H387" s="27" t="s">
        <v>30</v>
      </c>
      <c r="I387" s="33" t="s">
        <v>30</v>
      </c>
      <c r="J387" s="88"/>
      <c r="K387" s="33"/>
      <c r="L387" s="26"/>
      <c r="M387" s="26"/>
      <c r="N387" s="26"/>
      <c r="O387" s="26"/>
      <c r="P387" s="169"/>
      <c r="Q387" s="184"/>
      <c r="R387" s="184"/>
      <c r="S387" s="185" t="str">
        <f t="shared" si="56"/>
        <v>0</v>
      </c>
      <c r="T387" s="185" t="str">
        <f t="shared" si="56"/>
        <v>0</v>
      </c>
      <c r="U387" s="185">
        <f t="shared" si="57"/>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55"/>
        <v>--</v>
      </c>
      <c r="H388" s="27" t="s">
        <v>30</v>
      </c>
      <c r="I388" s="33" t="s">
        <v>30</v>
      </c>
      <c r="J388" s="87"/>
      <c r="K388" s="33"/>
      <c r="L388" s="26"/>
      <c r="M388" s="26"/>
      <c r="N388" s="26"/>
      <c r="O388" s="26"/>
      <c r="P388" s="169"/>
      <c r="Q388" s="184"/>
      <c r="R388" s="184"/>
      <c r="S388" s="185" t="str">
        <f t="shared" si="56"/>
        <v>0</v>
      </c>
      <c r="T388" s="185" t="str">
        <f t="shared" si="56"/>
        <v>0</v>
      </c>
      <c r="U388" s="185">
        <f t="shared" si="57"/>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55"/>
        <v>--</v>
      </c>
      <c r="H389" s="27" t="s">
        <v>30</v>
      </c>
      <c r="I389" s="33" t="s">
        <v>30</v>
      </c>
      <c r="J389" s="87"/>
      <c r="K389" s="33"/>
      <c r="L389" s="26"/>
      <c r="M389" s="26"/>
      <c r="N389" s="26"/>
      <c r="O389" s="28"/>
      <c r="P389" s="169"/>
      <c r="Q389" s="184"/>
      <c r="R389" s="184"/>
      <c r="S389" s="185" t="str">
        <f t="shared" si="56"/>
        <v>0</v>
      </c>
      <c r="T389" s="185" t="str">
        <f t="shared" si="56"/>
        <v>0</v>
      </c>
      <c r="U389" s="185">
        <f t="shared" si="57"/>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55"/>
        <v>--</v>
      </c>
      <c r="H390" s="27" t="s">
        <v>30</v>
      </c>
      <c r="I390" s="33" t="s">
        <v>30</v>
      </c>
      <c r="J390" s="87"/>
      <c r="K390" s="33"/>
      <c r="L390" s="26"/>
      <c r="M390" s="26"/>
      <c r="N390" s="26"/>
      <c r="O390" s="29"/>
      <c r="P390" s="169"/>
      <c r="Q390" s="184"/>
      <c r="R390" s="184"/>
      <c r="S390" s="185" t="str">
        <f t="shared" si="56"/>
        <v>0</v>
      </c>
      <c r="T390" s="185" t="str">
        <f t="shared" si="56"/>
        <v>0</v>
      </c>
      <c r="U390" s="185">
        <f t="shared" si="57"/>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58">V398</f>
        <v>--</v>
      </c>
      <c r="H398" s="27" t="s">
        <v>30</v>
      </c>
      <c r="I398" s="33" t="s">
        <v>30</v>
      </c>
      <c r="J398" s="87"/>
      <c r="K398" s="33"/>
      <c r="L398" s="26"/>
      <c r="M398" s="26"/>
      <c r="N398" s="26"/>
      <c r="O398" s="26"/>
      <c r="P398" s="169"/>
      <c r="Q398" s="184"/>
      <c r="R398" s="184"/>
      <c r="S398" s="185" t="str">
        <f t="shared" ref="S398:T411" si="59">IF(Q398="Basso",1.8,IF(Q398="Medio",2.5,IF(Q398="Medio-Alto",3.8,IF(Q398="Alto",5,"0"))))</f>
        <v>0</v>
      </c>
      <c r="T398" s="185" t="str">
        <f t="shared" si="59"/>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58"/>
        <v>--</v>
      </c>
      <c r="H399" s="27" t="s">
        <v>30</v>
      </c>
      <c r="I399" s="33" t="s">
        <v>30</v>
      </c>
      <c r="J399" s="87"/>
      <c r="K399" s="33"/>
      <c r="L399" s="26"/>
      <c r="M399" s="26"/>
      <c r="N399" s="26"/>
      <c r="O399" s="26"/>
      <c r="P399" s="169"/>
      <c r="Q399" s="184"/>
      <c r="R399" s="184"/>
      <c r="S399" s="185" t="str">
        <f t="shared" si="59"/>
        <v>0</v>
      </c>
      <c r="T399" s="185" t="str">
        <f t="shared" si="59"/>
        <v>0</v>
      </c>
      <c r="U399" s="185">
        <f t="shared" ref="U399:U411" si="60">(T399*S399)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58"/>
        <v>--</v>
      </c>
      <c r="H400" s="27" t="s">
        <v>30</v>
      </c>
      <c r="I400" s="33" t="s">
        <v>30</v>
      </c>
      <c r="J400" s="87"/>
      <c r="K400" s="33"/>
      <c r="L400" s="26"/>
      <c r="M400" s="26"/>
      <c r="N400" s="26"/>
      <c r="O400" s="26"/>
      <c r="P400" s="169"/>
      <c r="Q400" s="184"/>
      <c r="R400" s="184"/>
      <c r="S400" s="185" t="str">
        <f t="shared" si="59"/>
        <v>0</v>
      </c>
      <c r="T400" s="185" t="str">
        <f t="shared" si="59"/>
        <v>0</v>
      </c>
      <c r="U400" s="185">
        <f t="shared" si="60"/>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58"/>
        <v>--</v>
      </c>
      <c r="H401" s="27" t="s">
        <v>30</v>
      </c>
      <c r="I401" s="33" t="s">
        <v>30</v>
      </c>
      <c r="J401" s="87"/>
      <c r="K401" s="33"/>
      <c r="L401" s="26"/>
      <c r="M401" s="26"/>
      <c r="N401" s="26"/>
      <c r="O401" s="26"/>
      <c r="P401" s="169"/>
      <c r="Q401" s="184"/>
      <c r="R401" s="184"/>
      <c r="S401" s="185" t="str">
        <f t="shared" si="59"/>
        <v>0</v>
      </c>
      <c r="T401" s="185" t="str">
        <f t="shared" si="59"/>
        <v>0</v>
      </c>
      <c r="U401" s="185">
        <f t="shared" si="60"/>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58"/>
        <v>--</v>
      </c>
      <c r="H402" s="27" t="s">
        <v>30</v>
      </c>
      <c r="I402" s="33" t="s">
        <v>30</v>
      </c>
      <c r="J402" s="87"/>
      <c r="K402" s="33"/>
      <c r="L402" s="26"/>
      <c r="M402" s="26"/>
      <c r="N402" s="26"/>
      <c r="O402" s="26"/>
      <c r="P402" s="169"/>
      <c r="Q402" s="184"/>
      <c r="R402" s="184"/>
      <c r="S402" s="185" t="str">
        <f t="shared" si="59"/>
        <v>0</v>
      </c>
      <c r="T402" s="185" t="str">
        <f t="shared" si="59"/>
        <v>0</v>
      </c>
      <c r="U402" s="185">
        <f t="shared" si="60"/>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58"/>
        <v>--</v>
      </c>
      <c r="H403" s="27" t="s">
        <v>30</v>
      </c>
      <c r="I403" s="33" t="s">
        <v>30</v>
      </c>
      <c r="J403" s="87"/>
      <c r="K403" s="33"/>
      <c r="L403" s="26"/>
      <c r="M403" s="26"/>
      <c r="N403" s="26"/>
      <c r="O403" s="26"/>
      <c r="P403" s="169"/>
      <c r="Q403" s="184"/>
      <c r="R403" s="184"/>
      <c r="S403" s="185" t="str">
        <f t="shared" si="59"/>
        <v>0</v>
      </c>
      <c r="T403" s="185" t="str">
        <f t="shared" si="59"/>
        <v>0</v>
      </c>
      <c r="U403" s="185">
        <f t="shared" si="60"/>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58"/>
        <v>--</v>
      </c>
      <c r="H404" s="27" t="s">
        <v>30</v>
      </c>
      <c r="I404" s="33" t="s">
        <v>30</v>
      </c>
      <c r="J404" s="87"/>
      <c r="K404" s="33"/>
      <c r="L404" s="26"/>
      <c r="M404" s="26"/>
      <c r="N404" s="26"/>
      <c r="O404" s="26"/>
      <c r="P404" s="169"/>
      <c r="Q404" s="184"/>
      <c r="R404" s="184"/>
      <c r="S404" s="185" t="str">
        <f t="shared" si="59"/>
        <v>0</v>
      </c>
      <c r="T404" s="185" t="str">
        <f t="shared" si="59"/>
        <v>0</v>
      </c>
      <c r="U404" s="185">
        <f t="shared" si="60"/>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58"/>
        <v>--</v>
      </c>
      <c r="H405" s="27" t="s">
        <v>30</v>
      </c>
      <c r="I405" s="33" t="s">
        <v>30</v>
      </c>
      <c r="J405" s="88"/>
      <c r="K405" s="33"/>
      <c r="L405" s="26"/>
      <c r="M405" s="26"/>
      <c r="N405" s="26"/>
      <c r="O405" s="26"/>
      <c r="P405" s="169"/>
      <c r="Q405" s="184"/>
      <c r="R405" s="184"/>
      <c r="S405" s="185" t="str">
        <f t="shared" si="59"/>
        <v>0</v>
      </c>
      <c r="T405" s="185" t="str">
        <f t="shared" si="59"/>
        <v>0</v>
      </c>
      <c r="U405" s="185">
        <f t="shared" si="60"/>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58"/>
        <v>--</v>
      </c>
      <c r="H406" s="27" t="s">
        <v>30</v>
      </c>
      <c r="I406" s="33" t="s">
        <v>30</v>
      </c>
      <c r="J406" s="88"/>
      <c r="K406" s="33"/>
      <c r="L406" s="26"/>
      <c r="M406" s="26"/>
      <c r="N406" s="26"/>
      <c r="O406" s="26"/>
      <c r="P406" s="169"/>
      <c r="Q406" s="184"/>
      <c r="R406" s="184"/>
      <c r="S406" s="185" t="str">
        <f t="shared" si="59"/>
        <v>0</v>
      </c>
      <c r="T406" s="185" t="str">
        <f t="shared" si="59"/>
        <v>0</v>
      </c>
      <c r="U406" s="185">
        <f t="shared" si="60"/>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58"/>
        <v>--</v>
      </c>
      <c r="H407" s="27" t="s">
        <v>30</v>
      </c>
      <c r="I407" s="33" t="s">
        <v>30</v>
      </c>
      <c r="J407" s="88"/>
      <c r="K407" s="33"/>
      <c r="L407" s="26"/>
      <c r="M407" s="26"/>
      <c r="N407" s="26"/>
      <c r="O407" s="26"/>
      <c r="P407" s="169"/>
      <c r="Q407" s="184"/>
      <c r="R407" s="184"/>
      <c r="S407" s="185" t="str">
        <f t="shared" si="59"/>
        <v>0</v>
      </c>
      <c r="T407" s="185" t="str">
        <f t="shared" si="59"/>
        <v>0</v>
      </c>
      <c r="U407" s="185">
        <f t="shared" si="60"/>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58"/>
        <v>--</v>
      </c>
      <c r="H408" s="27" t="s">
        <v>30</v>
      </c>
      <c r="I408" s="33" t="s">
        <v>30</v>
      </c>
      <c r="J408" s="88"/>
      <c r="K408" s="33"/>
      <c r="L408" s="26"/>
      <c r="M408" s="26"/>
      <c r="N408" s="26"/>
      <c r="O408" s="26"/>
      <c r="P408" s="169"/>
      <c r="Q408" s="184"/>
      <c r="R408" s="184"/>
      <c r="S408" s="185" t="str">
        <f t="shared" si="59"/>
        <v>0</v>
      </c>
      <c r="T408" s="185" t="str">
        <f t="shared" si="59"/>
        <v>0</v>
      </c>
      <c r="U408" s="185">
        <f t="shared" si="60"/>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58"/>
        <v>--</v>
      </c>
      <c r="H409" s="27" t="s">
        <v>30</v>
      </c>
      <c r="I409" s="33" t="s">
        <v>30</v>
      </c>
      <c r="J409" s="87"/>
      <c r="K409" s="33"/>
      <c r="L409" s="26"/>
      <c r="M409" s="26"/>
      <c r="N409" s="26"/>
      <c r="O409" s="26"/>
      <c r="P409" s="169"/>
      <c r="Q409" s="184"/>
      <c r="R409" s="184"/>
      <c r="S409" s="185" t="str">
        <f t="shared" si="59"/>
        <v>0</v>
      </c>
      <c r="T409" s="185" t="str">
        <f t="shared" si="59"/>
        <v>0</v>
      </c>
      <c r="U409" s="185">
        <f t="shared" si="60"/>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58"/>
        <v>--</v>
      </c>
      <c r="H410" s="27" t="s">
        <v>30</v>
      </c>
      <c r="I410" s="33" t="s">
        <v>30</v>
      </c>
      <c r="J410" s="87"/>
      <c r="K410" s="33"/>
      <c r="L410" s="26"/>
      <c r="M410" s="26"/>
      <c r="N410" s="26"/>
      <c r="O410" s="28"/>
      <c r="P410" s="169"/>
      <c r="Q410" s="184"/>
      <c r="R410" s="184"/>
      <c r="S410" s="185" t="str">
        <f t="shared" si="59"/>
        <v>0</v>
      </c>
      <c r="T410" s="185" t="str">
        <f t="shared" si="59"/>
        <v>0</v>
      </c>
      <c r="U410" s="185">
        <f t="shared" si="60"/>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58"/>
        <v>--</v>
      </c>
      <c r="H411" s="27" t="s">
        <v>30</v>
      </c>
      <c r="I411" s="33" t="s">
        <v>30</v>
      </c>
      <c r="J411" s="87"/>
      <c r="K411" s="33"/>
      <c r="L411" s="26"/>
      <c r="M411" s="26"/>
      <c r="N411" s="26"/>
      <c r="O411" s="29"/>
      <c r="P411" s="169"/>
      <c r="Q411" s="184"/>
      <c r="R411" s="184"/>
      <c r="S411" s="185" t="str">
        <f t="shared" si="59"/>
        <v>0</v>
      </c>
      <c r="T411" s="185" t="str">
        <f t="shared" si="59"/>
        <v>0</v>
      </c>
      <c r="U411" s="185">
        <f t="shared" si="60"/>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customHeight="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customHeight="1" outlineLevel="1" x14ac:dyDescent="0.2">
      <c r="A419" s="169"/>
      <c r="B419" s="169"/>
      <c r="C419" s="26" t="s">
        <v>30</v>
      </c>
      <c r="D419" s="26" t="s">
        <v>30</v>
      </c>
      <c r="E419" s="26" t="s">
        <v>30</v>
      </c>
      <c r="F419" s="26" t="s">
        <v>30</v>
      </c>
      <c r="G419" s="161" t="str">
        <f t="shared" ref="G419:G432" si="61">V419</f>
        <v>--</v>
      </c>
      <c r="H419" s="27" t="s">
        <v>30</v>
      </c>
      <c r="I419" s="33" t="s">
        <v>30</v>
      </c>
      <c r="J419" s="87"/>
      <c r="K419" s="33"/>
      <c r="L419" s="26"/>
      <c r="M419" s="26"/>
      <c r="N419" s="26"/>
      <c r="O419" s="26"/>
      <c r="P419" s="169"/>
      <c r="Q419" s="184"/>
      <c r="R419" s="184"/>
      <c r="S419" s="185" t="str">
        <f t="shared" ref="S419:T432" si="62">IF(Q419="Basso",1.8,IF(Q419="Medio",2.5,IF(Q419="Medio-Alto",3.8,IF(Q419="Alto",5,"0"))))</f>
        <v>0</v>
      </c>
      <c r="T419" s="185" t="str">
        <f t="shared" si="62"/>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customHeight="1" outlineLevel="1" x14ac:dyDescent="0.2">
      <c r="A420" s="169"/>
      <c r="B420" s="169"/>
      <c r="C420" s="26" t="s">
        <v>30</v>
      </c>
      <c r="D420" s="26" t="s">
        <v>30</v>
      </c>
      <c r="E420" s="26" t="s">
        <v>30</v>
      </c>
      <c r="F420" s="26" t="s">
        <v>30</v>
      </c>
      <c r="G420" s="161" t="str">
        <f t="shared" si="61"/>
        <v>--</v>
      </c>
      <c r="H420" s="27" t="s">
        <v>30</v>
      </c>
      <c r="I420" s="33" t="s">
        <v>30</v>
      </c>
      <c r="J420" s="87"/>
      <c r="K420" s="33"/>
      <c r="L420" s="26"/>
      <c r="M420" s="26"/>
      <c r="N420" s="26"/>
      <c r="O420" s="26"/>
      <c r="P420" s="169"/>
      <c r="Q420" s="184"/>
      <c r="R420" s="184"/>
      <c r="S420" s="185" t="str">
        <f t="shared" si="62"/>
        <v>0</v>
      </c>
      <c r="T420" s="185" t="str">
        <f t="shared" si="62"/>
        <v>0</v>
      </c>
      <c r="U420" s="185">
        <f t="shared" ref="U420:U432" si="63">(T420*S420)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customHeight="1" outlineLevel="1" x14ac:dyDescent="0.2">
      <c r="A421" s="169"/>
      <c r="B421" s="169"/>
      <c r="C421" s="26" t="s">
        <v>30</v>
      </c>
      <c r="D421" s="26" t="s">
        <v>30</v>
      </c>
      <c r="E421" s="26" t="s">
        <v>30</v>
      </c>
      <c r="F421" s="26" t="s">
        <v>30</v>
      </c>
      <c r="G421" s="161" t="str">
        <f t="shared" si="61"/>
        <v>--</v>
      </c>
      <c r="H421" s="27" t="s">
        <v>30</v>
      </c>
      <c r="I421" s="33" t="s">
        <v>30</v>
      </c>
      <c r="J421" s="87"/>
      <c r="K421" s="33"/>
      <c r="L421" s="26"/>
      <c r="M421" s="26"/>
      <c r="N421" s="26"/>
      <c r="O421" s="26"/>
      <c r="P421" s="169"/>
      <c r="Q421" s="184"/>
      <c r="R421" s="184"/>
      <c r="S421" s="185" t="str">
        <f t="shared" si="62"/>
        <v>0</v>
      </c>
      <c r="T421" s="185" t="str">
        <f t="shared" si="62"/>
        <v>0</v>
      </c>
      <c r="U421" s="185">
        <f t="shared" si="63"/>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customHeight="1" outlineLevel="1" x14ac:dyDescent="0.2">
      <c r="A422" s="169"/>
      <c r="B422" s="169"/>
      <c r="C422" s="26" t="s">
        <v>30</v>
      </c>
      <c r="D422" s="26" t="s">
        <v>30</v>
      </c>
      <c r="E422" s="26" t="s">
        <v>30</v>
      </c>
      <c r="F422" s="26" t="s">
        <v>30</v>
      </c>
      <c r="G422" s="161" t="str">
        <f t="shared" si="61"/>
        <v>--</v>
      </c>
      <c r="H422" s="27" t="s">
        <v>30</v>
      </c>
      <c r="I422" s="33" t="s">
        <v>30</v>
      </c>
      <c r="J422" s="87"/>
      <c r="K422" s="33"/>
      <c r="L422" s="26"/>
      <c r="M422" s="26"/>
      <c r="N422" s="26"/>
      <c r="O422" s="26"/>
      <c r="P422" s="169"/>
      <c r="Q422" s="184"/>
      <c r="R422" s="184"/>
      <c r="S422" s="185" t="str">
        <f t="shared" si="62"/>
        <v>0</v>
      </c>
      <c r="T422" s="185" t="str">
        <f t="shared" si="62"/>
        <v>0</v>
      </c>
      <c r="U422" s="185">
        <f t="shared" si="63"/>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customHeight="1" outlineLevel="1" x14ac:dyDescent="0.2">
      <c r="A423" s="169"/>
      <c r="B423" s="169"/>
      <c r="C423" s="26" t="s">
        <v>30</v>
      </c>
      <c r="D423" s="26" t="s">
        <v>30</v>
      </c>
      <c r="E423" s="26" t="s">
        <v>30</v>
      </c>
      <c r="F423" s="26" t="s">
        <v>30</v>
      </c>
      <c r="G423" s="161" t="str">
        <f t="shared" si="61"/>
        <v>--</v>
      </c>
      <c r="H423" s="27" t="s">
        <v>30</v>
      </c>
      <c r="I423" s="33" t="s">
        <v>30</v>
      </c>
      <c r="J423" s="87"/>
      <c r="K423" s="33"/>
      <c r="L423" s="26"/>
      <c r="M423" s="26"/>
      <c r="N423" s="26"/>
      <c r="O423" s="26"/>
      <c r="P423" s="169"/>
      <c r="Q423" s="184"/>
      <c r="R423" s="184"/>
      <c r="S423" s="185" t="str">
        <f t="shared" si="62"/>
        <v>0</v>
      </c>
      <c r="T423" s="185" t="str">
        <f t="shared" si="62"/>
        <v>0</v>
      </c>
      <c r="U423" s="185">
        <f t="shared" si="63"/>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customHeight="1" outlineLevel="1" x14ac:dyDescent="0.2">
      <c r="A424" s="169"/>
      <c r="B424" s="169"/>
      <c r="C424" s="26" t="s">
        <v>30</v>
      </c>
      <c r="D424" s="26" t="s">
        <v>30</v>
      </c>
      <c r="E424" s="26" t="s">
        <v>30</v>
      </c>
      <c r="F424" s="26" t="s">
        <v>30</v>
      </c>
      <c r="G424" s="161" t="str">
        <f t="shared" si="61"/>
        <v>--</v>
      </c>
      <c r="H424" s="27" t="s">
        <v>30</v>
      </c>
      <c r="I424" s="33" t="s">
        <v>30</v>
      </c>
      <c r="J424" s="87"/>
      <c r="K424" s="33"/>
      <c r="L424" s="26"/>
      <c r="M424" s="26"/>
      <c r="N424" s="26"/>
      <c r="O424" s="26"/>
      <c r="P424" s="169"/>
      <c r="Q424" s="184"/>
      <c r="R424" s="184"/>
      <c r="S424" s="185" t="str">
        <f t="shared" si="62"/>
        <v>0</v>
      </c>
      <c r="T424" s="185" t="str">
        <f t="shared" si="62"/>
        <v>0</v>
      </c>
      <c r="U424" s="185">
        <f t="shared" si="63"/>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customHeight="1" outlineLevel="1" x14ac:dyDescent="0.2">
      <c r="A425" s="169"/>
      <c r="B425" s="169"/>
      <c r="C425" s="26" t="s">
        <v>30</v>
      </c>
      <c r="D425" s="26" t="s">
        <v>30</v>
      </c>
      <c r="E425" s="26" t="s">
        <v>30</v>
      </c>
      <c r="F425" s="26" t="s">
        <v>30</v>
      </c>
      <c r="G425" s="161" t="str">
        <f t="shared" si="61"/>
        <v>--</v>
      </c>
      <c r="H425" s="27" t="s">
        <v>30</v>
      </c>
      <c r="I425" s="33" t="s">
        <v>30</v>
      </c>
      <c r="J425" s="87"/>
      <c r="K425" s="33"/>
      <c r="L425" s="26"/>
      <c r="M425" s="26"/>
      <c r="N425" s="26"/>
      <c r="O425" s="26"/>
      <c r="P425" s="169"/>
      <c r="Q425" s="184"/>
      <c r="R425" s="184"/>
      <c r="S425" s="185" t="str">
        <f t="shared" si="62"/>
        <v>0</v>
      </c>
      <c r="T425" s="185" t="str">
        <f t="shared" si="62"/>
        <v>0</v>
      </c>
      <c r="U425" s="185">
        <f t="shared" si="63"/>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customHeight="1" outlineLevel="1" x14ac:dyDescent="0.2">
      <c r="A426" s="169"/>
      <c r="B426" s="169"/>
      <c r="C426" s="26" t="s">
        <v>30</v>
      </c>
      <c r="D426" s="26" t="s">
        <v>30</v>
      </c>
      <c r="E426" s="26" t="s">
        <v>30</v>
      </c>
      <c r="F426" s="26" t="s">
        <v>30</v>
      </c>
      <c r="G426" s="161" t="str">
        <f t="shared" si="61"/>
        <v>--</v>
      </c>
      <c r="H426" s="27" t="s">
        <v>30</v>
      </c>
      <c r="I426" s="33" t="s">
        <v>30</v>
      </c>
      <c r="J426" s="88"/>
      <c r="K426" s="33"/>
      <c r="L426" s="26"/>
      <c r="M426" s="26"/>
      <c r="N426" s="26"/>
      <c r="O426" s="26"/>
      <c r="P426" s="169"/>
      <c r="Q426" s="184"/>
      <c r="R426" s="184"/>
      <c r="S426" s="185" t="str">
        <f t="shared" si="62"/>
        <v>0</v>
      </c>
      <c r="T426" s="185" t="str">
        <f t="shared" si="62"/>
        <v>0</v>
      </c>
      <c r="U426" s="185">
        <f t="shared" si="63"/>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customHeight="1" outlineLevel="1" x14ac:dyDescent="0.2">
      <c r="A427" s="169"/>
      <c r="B427" s="169"/>
      <c r="C427" s="26" t="s">
        <v>30</v>
      </c>
      <c r="D427" s="26" t="s">
        <v>30</v>
      </c>
      <c r="E427" s="26" t="s">
        <v>30</v>
      </c>
      <c r="F427" s="26" t="s">
        <v>30</v>
      </c>
      <c r="G427" s="161" t="str">
        <f t="shared" si="61"/>
        <v>--</v>
      </c>
      <c r="H427" s="27" t="s">
        <v>30</v>
      </c>
      <c r="I427" s="33" t="s">
        <v>30</v>
      </c>
      <c r="J427" s="88"/>
      <c r="K427" s="33"/>
      <c r="L427" s="26"/>
      <c r="M427" s="26"/>
      <c r="N427" s="26"/>
      <c r="O427" s="26"/>
      <c r="P427" s="169"/>
      <c r="Q427" s="184"/>
      <c r="R427" s="184"/>
      <c r="S427" s="185" t="str">
        <f t="shared" si="62"/>
        <v>0</v>
      </c>
      <c r="T427" s="185" t="str">
        <f t="shared" si="62"/>
        <v>0</v>
      </c>
      <c r="U427" s="185">
        <f t="shared" si="63"/>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customHeight="1" outlineLevel="1" x14ac:dyDescent="0.2">
      <c r="A428" s="169"/>
      <c r="B428" s="169"/>
      <c r="C428" s="26" t="s">
        <v>30</v>
      </c>
      <c r="D428" s="26" t="s">
        <v>30</v>
      </c>
      <c r="E428" s="26" t="s">
        <v>30</v>
      </c>
      <c r="F428" s="26" t="s">
        <v>30</v>
      </c>
      <c r="G428" s="161" t="str">
        <f t="shared" si="61"/>
        <v>--</v>
      </c>
      <c r="H428" s="27" t="s">
        <v>30</v>
      </c>
      <c r="I428" s="33" t="s">
        <v>30</v>
      </c>
      <c r="J428" s="88"/>
      <c r="K428" s="33"/>
      <c r="L428" s="26"/>
      <c r="M428" s="26"/>
      <c r="N428" s="26"/>
      <c r="O428" s="26"/>
      <c r="P428" s="169"/>
      <c r="Q428" s="184"/>
      <c r="R428" s="184"/>
      <c r="S428" s="185" t="str">
        <f t="shared" si="62"/>
        <v>0</v>
      </c>
      <c r="T428" s="185" t="str">
        <f t="shared" si="62"/>
        <v>0</v>
      </c>
      <c r="U428" s="185">
        <f t="shared" si="63"/>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customHeight="1" outlineLevel="1" x14ac:dyDescent="0.2">
      <c r="A429" s="169"/>
      <c r="B429" s="169"/>
      <c r="C429" s="26" t="s">
        <v>30</v>
      </c>
      <c r="D429" s="26" t="s">
        <v>30</v>
      </c>
      <c r="E429" s="26" t="s">
        <v>30</v>
      </c>
      <c r="F429" s="26" t="s">
        <v>30</v>
      </c>
      <c r="G429" s="161" t="str">
        <f t="shared" si="61"/>
        <v>--</v>
      </c>
      <c r="H429" s="27" t="s">
        <v>30</v>
      </c>
      <c r="I429" s="33" t="s">
        <v>30</v>
      </c>
      <c r="J429" s="88"/>
      <c r="K429" s="33"/>
      <c r="L429" s="26"/>
      <c r="M429" s="26"/>
      <c r="N429" s="26"/>
      <c r="O429" s="26"/>
      <c r="P429" s="169"/>
      <c r="Q429" s="184"/>
      <c r="R429" s="184"/>
      <c r="S429" s="185" t="str">
        <f t="shared" si="62"/>
        <v>0</v>
      </c>
      <c r="T429" s="185" t="str">
        <f t="shared" si="62"/>
        <v>0</v>
      </c>
      <c r="U429" s="185">
        <f t="shared" si="63"/>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customHeight="1" outlineLevel="1" x14ac:dyDescent="0.2">
      <c r="A430" s="169"/>
      <c r="B430" s="169"/>
      <c r="C430" s="26" t="s">
        <v>30</v>
      </c>
      <c r="D430" s="26" t="s">
        <v>30</v>
      </c>
      <c r="E430" s="26" t="s">
        <v>30</v>
      </c>
      <c r="F430" s="26" t="s">
        <v>30</v>
      </c>
      <c r="G430" s="161" t="str">
        <f t="shared" si="61"/>
        <v>--</v>
      </c>
      <c r="H430" s="27" t="s">
        <v>30</v>
      </c>
      <c r="I430" s="33" t="s">
        <v>30</v>
      </c>
      <c r="J430" s="87"/>
      <c r="K430" s="33"/>
      <c r="L430" s="26"/>
      <c r="M430" s="26"/>
      <c r="N430" s="26"/>
      <c r="O430" s="26"/>
      <c r="P430" s="169"/>
      <c r="Q430" s="184"/>
      <c r="R430" s="184"/>
      <c r="S430" s="185" t="str">
        <f t="shared" si="62"/>
        <v>0</v>
      </c>
      <c r="T430" s="185" t="str">
        <f t="shared" si="62"/>
        <v>0</v>
      </c>
      <c r="U430" s="185">
        <f t="shared" si="63"/>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customHeight="1" outlineLevel="1" x14ac:dyDescent="0.2">
      <c r="A431" s="169"/>
      <c r="B431" s="169"/>
      <c r="C431" s="26" t="s">
        <v>30</v>
      </c>
      <c r="D431" s="26" t="s">
        <v>30</v>
      </c>
      <c r="E431" s="26" t="s">
        <v>30</v>
      </c>
      <c r="F431" s="26" t="s">
        <v>30</v>
      </c>
      <c r="G431" s="161" t="str">
        <f t="shared" si="61"/>
        <v>--</v>
      </c>
      <c r="H431" s="27" t="s">
        <v>30</v>
      </c>
      <c r="I431" s="33" t="s">
        <v>30</v>
      </c>
      <c r="J431" s="87"/>
      <c r="K431" s="33"/>
      <c r="L431" s="26"/>
      <c r="M431" s="26"/>
      <c r="N431" s="26"/>
      <c r="O431" s="28"/>
      <c r="P431" s="169"/>
      <c r="Q431" s="184"/>
      <c r="R431" s="184"/>
      <c r="S431" s="185" t="str">
        <f t="shared" si="62"/>
        <v>0</v>
      </c>
      <c r="T431" s="185" t="str">
        <f t="shared" si="62"/>
        <v>0</v>
      </c>
      <c r="U431" s="185">
        <f t="shared" si="63"/>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customHeight="1" outlineLevel="1" x14ac:dyDescent="0.2">
      <c r="A432" s="169"/>
      <c r="B432" s="169"/>
      <c r="C432" s="26" t="s">
        <v>30</v>
      </c>
      <c r="D432" s="26" t="s">
        <v>30</v>
      </c>
      <c r="E432" s="26" t="s">
        <v>30</v>
      </c>
      <c r="F432" s="26" t="s">
        <v>30</v>
      </c>
      <c r="G432" s="161" t="str">
        <f t="shared" si="61"/>
        <v>--</v>
      </c>
      <c r="H432" s="27" t="s">
        <v>30</v>
      </c>
      <c r="I432" s="33" t="s">
        <v>30</v>
      </c>
      <c r="J432" s="87"/>
      <c r="K432" s="33"/>
      <c r="L432" s="26"/>
      <c r="M432" s="26"/>
      <c r="N432" s="26"/>
      <c r="O432" s="29"/>
      <c r="P432" s="169"/>
      <c r="Q432" s="184"/>
      <c r="R432" s="184"/>
      <c r="S432" s="185" t="str">
        <f t="shared" si="62"/>
        <v>0</v>
      </c>
      <c r="T432" s="185" t="str">
        <f t="shared" si="62"/>
        <v>0</v>
      </c>
      <c r="U432" s="185">
        <f t="shared" si="63"/>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C395:D395"/>
    <mergeCell ref="C414:E415"/>
    <mergeCell ref="F414:H414"/>
    <mergeCell ref="J414:K414"/>
    <mergeCell ref="M415:O415"/>
    <mergeCell ref="C374:D374"/>
    <mergeCell ref="C393:E394"/>
    <mergeCell ref="F393:H393"/>
    <mergeCell ref="J393:K393"/>
    <mergeCell ref="M394:O394"/>
    <mergeCell ref="C353:D353"/>
    <mergeCell ref="C372:E373"/>
    <mergeCell ref="F372:H372"/>
    <mergeCell ref="J372:K372"/>
    <mergeCell ref="M373:O373"/>
    <mergeCell ref="C332:D332"/>
    <mergeCell ref="C351:E352"/>
    <mergeCell ref="F351:H351"/>
    <mergeCell ref="J351:K351"/>
    <mergeCell ref="M352:O352"/>
    <mergeCell ref="C311:D311"/>
    <mergeCell ref="C330:E331"/>
    <mergeCell ref="F330:H330"/>
    <mergeCell ref="J330:K330"/>
    <mergeCell ref="M331:O331"/>
    <mergeCell ref="C290:D290"/>
    <mergeCell ref="C309:E310"/>
    <mergeCell ref="F309:H309"/>
    <mergeCell ref="J309:K309"/>
    <mergeCell ref="M310:O310"/>
    <mergeCell ref="C269:D269"/>
    <mergeCell ref="C288:E289"/>
    <mergeCell ref="F288:H288"/>
    <mergeCell ref="J288:K288"/>
    <mergeCell ref="M289:O289"/>
    <mergeCell ref="C248:D248"/>
    <mergeCell ref="C267:E268"/>
    <mergeCell ref="F267:H267"/>
    <mergeCell ref="J267:K267"/>
    <mergeCell ref="M268:O268"/>
    <mergeCell ref="C227:D227"/>
    <mergeCell ref="C246:E247"/>
    <mergeCell ref="F246:H246"/>
    <mergeCell ref="J246:K246"/>
    <mergeCell ref="M247:O247"/>
    <mergeCell ref="C206:D206"/>
    <mergeCell ref="C225:E226"/>
    <mergeCell ref="F225:H225"/>
    <mergeCell ref="J225:K225"/>
    <mergeCell ref="M226:O226"/>
    <mergeCell ref="C185:D185"/>
    <mergeCell ref="C204:E205"/>
    <mergeCell ref="F204:H204"/>
    <mergeCell ref="J204:K204"/>
    <mergeCell ref="M205:O205"/>
    <mergeCell ref="C164:D164"/>
    <mergeCell ref="C183:E184"/>
    <mergeCell ref="F183:H183"/>
    <mergeCell ref="J183:K183"/>
    <mergeCell ref="M184:O184"/>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s>
  <conditionalFormatting sqref="I26:I33">
    <cfRule type="cellIs" dxfId="1772" priority="861" operator="equal">
      <formula>0</formula>
    </cfRule>
  </conditionalFormatting>
  <conditionalFormatting sqref="I26:I33">
    <cfRule type="cellIs" dxfId="1771" priority="858" operator="equal">
      <formula>0</formula>
    </cfRule>
    <cfRule type="expression" dxfId="1770" priority="859">
      <formula>"""$F$9+$G$9+$H$9=0"""</formula>
    </cfRule>
    <cfRule type="expression" dxfId="1769" priority="860">
      <formula>"$F$9=0"""</formula>
    </cfRule>
  </conditionalFormatting>
  <conditionalFormatting sqref="I19:I25">
    <cfRule type="cellIs" dxfId="1768" priority="855" operator="equal">
      <formula>0</formula>
    </cfRule>
  </conditionalFormatting>
  <conditionalFormatting sqref="I19:I25">
    <cfRule type="cellIs" dxfId="1767" priority="852" operator="equal">
      <formula>0</formula>
    </cfRule>
    <cfRule type="expression" dxfId="1766" priority="853">
      <formula>"""$F$9+$G$9+$H$9=0"""</formula>
    </cfRule>
    <cfRule type="expression" dxfId="1765" priority="854">
      <formula>"$F$9=0"""</formula>
    </cfRule>
  </conditionalFormatting>
  <conditionalFormatting sqref="E26:E33">
    <cfRule type="colorScale" priority="862">
      <colorScale>
        <cfvo type="min"/>
        <cfvo type="percentile" val="50"/>
        <cfvo type="max"/>
        <color rgb="FFF8696B"/>
        <color rgb="FFFFEB84"/>
        <color rgb="FF63BE7B"/>
      </colorScale>
    </cfRule>
  </conditionalFormatting>
  <conditionalFormatting sqref="E19:E25">
    <cfRule type="colorScale" priority="863">
      <colorScale>
        <cfvo type="min"/>
        <cfvo type="percentile" val="50"/>
        <cfvo type="max"/>
        <color rgb="FFF8696B"/>
        <color rgb="FFFFEB84"/>
        <color rgb="FF63BE7B"/>
      </colorScale>
    </cfRule>
  </conditionalFormatting>
  <conditionalFormatting sqref="F26:F33">
    <cfRule type="colorScale" priority="864">
      <colorScale>
        <cfvo type="min"/>
        <cfvo type="percentile" val="50"/>
        <cfvo type="max"/>
        <color rgb="FFF8696B"/>
        <color rgb="FFFFEB84"/>
        <color rgb="FF63BE7B"/>
      </colorScale>
    </cfRule>
  </conditionalFormatting>
  <conditionalFormatting sqref="F19:F25">
    <cfRule type="colorScale" priority="865">
      <colorScale>
        <cfvo type="min"/>
        <cfvo type="percentile" val="50"/>
        <cfvo type="max"/>
        <color rgb="FFF8696B"/>
        <color rgb="FFFFEB84"/>
        <color rgb="FF63BE7B"/>
      </colorScale>
    </cfRule>
  </conditionalFormatting>
  <conditionalFormatting sqref="I47:I54">
    <cfRule type="cellIs" dxfId="1764" priority="381" operator="equal">
      <formula>0</formula>
    </cfRule>
  </conditionalFormatting>
  <conditionalFormatting sqref="I47:I54">
    <cfRule type="cellIs" dxfId="1763" priority="378" operator="equal">
      <formula>0</formula>
    </cfRule>
    <cfRule type="expression" dxfId="1762" priority="379">
      <formula>"""$F$9+$G$9+$H$9=0"""</formula>
    </cfRule>
    <cfRule type="expression" dxfId="1761" priority="380">
      <formula>"$F$9=0"""</formula>
    </cfRule>
  </conditionalFormatting>
  <conditionalFormatting sqref="I43:I46">
    <cfRule type="cellIs" dxfId="1760" priority="377" operator="equal">
      <formula>0</formula>
    </cfRule>
  </conditionalFormatting>
  <conditionalFormatting sqref="I43:I46">
    <cfRule type="cellIs" dxfId="1759" priority="374" operator="equal">
      <formula>0</formula>
    </cfRule>
    <cfRule type="expression" dxfId="1758" priority="375">
      <formula>"""$F$9+$G$9+$H$9=0"""</formula>
    </cfRule>
    <cfRule type="expression" dxfId="1757" priority="376">
      <formula>"$F$9=0"""</formula>
    </cfRule>
  </conditionalFormatting>
  <conditionalFormatting sqref="E47:E54">
    <cfRule type="colorScale" priority="382">
      <colorScale>
        <cfvo type="min"/>
        <cfvo type="percentile" val="50"/>
        <cfvo type="max"/>
        <color rgb="FFF8696B"/>
        <color rgb="FFFFEB84"/>
        <color rgb="FF63BE7B"/>
      </colorScale>
    </cfRule>
  </conditionalFormatting>
  <conditionalFormatting sqref="E43:E46">
    <cfRule type="colorScale" priority="383">
      <colorScale>
        <cfvo type="min"/>
        <cfvo type="percentile" val="50"/>
        <cfvo type="max"/>
        <color rgb="FFF8696B"/>
        <color rgb="FFFFEB84"/>
        <color rgb="FF63BE7B"/>
      </colorScale>
    </cfRule>
  </conditionalFormatting>
  <conditionalFormatting sqref="F47:F54">
    <cfRule type="colorScale" priority="384">
      <colorScale>
        <cfvo type="min"/>
        <cfvo type="percentile" val="50"/>
        <cfvo type="max"/>
        <color rgb="FFF8696B"/>
        <color rgb="FFFFEB84"/>
        <color rgb="FF63BE7B"/>
      </colorScale>
    </cfRule>
  </conditionalFormatting>
  <conditionalFormatting sqref="F43:F46">
    <cfRule type="colorScale" priority="385">
      <colorScale>
        <cfvo type="min"/>
        <cfvo type="percentile" val="50"/>
        <cfvo type="max"/>
        <color rgb="FFF8696B"/>
        <color rgb="FFFFEB84"/>
        <color rgb="FF63BE7B"/>
      </colorScale>
    </cfRule>
  </conditionalFormatting>
  <conditionalFormatting sqref="I68:I75">
    <cfRule type="cellIs" dxfId="1756" priority="368" operator="equal">
      <formula>0</formula>
    </cfRule>
  </conditionalFormatting>
  <conditionalFormatting sqref="I68:I75">
    <cfRule type="cellIs" dxfId="1755" priority="365" operator="equal">
      <formula>0</formula>
    </cfRule>
    <cfRule type="expression" dxfId="1754" priority="366">
      <formula>"""$F$9+$G$9+$H$9=0"""</formula>
    </cfRule>
    <cfRule type="expression" dxfId="1753" priority="367">
      <formula>"$F$9=0"""</formula>
    </cfRule>
  </conditionalFormatting>
  <conditionalFormatting sqref="I63:I67">
    <cfRule type="cellIs" dxfId="1752" priority="364" operator="equal">
      <formula>0</formula>
    </cfRule>
  </conditionalFormatting>
  <conditionalFormatting sqref="I63:I67">
    <cfRule type="cellIs" dxfId="1751" priority="361" operator="equal">
      <formula>0</formula>
    </cfRule>
    <cfRule type="expression" dxfId="1750" priority="362">
      <formula>"""$F$9+$G$9+$H$9=0"""</formula>
    </cfRule>
    <cfRule type="expression" dxfId="1749" priority="363">
      <formula>"$F$9=0"""</formula>
    </cfRule>
  </conditionalFormatting>
  <conditionalFormatting sqref="E68:E75">
    <cfRule type="colorScale" priority="369">
      <colorScale>
        <cfvo type="min"/>
        <cfvo type="percentile" val="50"/>
        <cfvo type="max"/>
        <color rgb="FFF8696B"/>
        <color rgb="FFFFEB84"/>
        <color rgb="FF63BE7B"/>
      </colorScale>
    </cfRule>
  </conditionalFormatting>
  <conditionalFormatting sqref="E63:E67">
    <cfRule type="colorScale" priority="370">
      <colorScale>
        <cfvo type="min"/>
        <cfvo type="percentile" val="50"/>
        <cfvo type="max"/>
        <color rgb="FFF8696B"/>
        <color rgb="FFFFEB84"/>
        <color rgb="FF63BE7B"/>
      </colorScale>
    </cfRule>
  </conditionalFormatting>
  <conditionalFormatting sqref="F68:F75">
    <cfRule type="colorScale" priority="371">
      <colorScale>
        <cfvo type="min"/>
        <cfvo type="percentile" val="50"/>
        <cfvo type="max"/>
        <color rgb="FFF8696B"/>
        <color rgb="FFFFEB84"/>
        <color rgb="FF63BE7B"/>
      </colorScale>
    </cfRule>
  </conditionalFormatting>
  <conditionalFormatting sqref="F63:F67">
    <cfRule type="colorScale" priority="372">
      <colorScale>
        <cfvo type="min"/>
        <cfvo type="percentile" val="50"/>
        <cfvo type="max"/>
        <color rgb="FFF8696B"/>
        <color rgb="FFFFEB84"/>
        <color rgb="FF63BE7B"/>
      </colorScale>
    </cfRule>
  </conditionalFormatting>
  <conditionalFormatting sqref="I89:I96">
    <cfRule type="cellIs" dxfId="1748" priority="355" operator="equal">
      <formula>0</formula>
    </cfRule>
  </conditionalFormatting>
  <conditionalFormatting sqref="I89:I96">
    <cfRule type="cellIs" dxfId="1747" priority="352" operator="equal">
      <formula>0</formula>
    </cfRule>
    <cfRule type="expression" dxfId="1746" priority="353">
      <formula>"""$F$9+$G$9+$H$9=0"""</formula>
    </cfRule>
    <cfRule type="expression" dxfId="1745" priority="354">
      <formula>"$F$9=0"""</formula>
    </cfRule>
  </conditionalFormatting>
  <conditionalFormatting sqref="I82:I83 I85:I88">
    <cfRule type="cellIs" dxfId="1744" priority="351" operator="equal">
      <formula>0</formula>
    </cfRule>
  </conditionalFormatting>
  <conditionalFormatting sqref="I82:I83 I85:I88">
    <cfRule type="cellIs" dxfId="1743" priority="348" operator="equal">
      <formula>0</formula>
    </cfRule>
    <cfRule type="expression" dxfId="1742" priority="349">
      <formula>"""$F$9+$G$9+$H$9=0"""</formula>
    </cfRule>
    <cfRule type="expression" dxfId="1741" priority="350">
      <formula>"$F$9=0"""</formula>
    </cfRule>
  </conditionalFormatting>
  <conditionalFormatting sqref="E89:E96">
    <cfRule type="colorScale" priority="356">
      <colorScale>
        <cfvo type="min"/>
        <cfvo type="percentile" val="50"/>
        <cfvo type="max"/>
        <color rgb="FFF8696B"/>
        <color rgb="FFFFEB84"/>
        <color rgb="FF63BE7B"/>
      </colorScale>
    </cfRule>
  </conditionalFormatting>
  <conditionalFormatting sqref="E82:E83 E85:E88">
    <cfRule type="colorScale" priority="357">
      <colorScale>
        <cfvo type="min"/>
        <cfvo type="percentile" val="50"/>
        <cfvo type="max"/>
        <color rgb="FFF8696B"/>
        <color rgb="FFFFEB84"/>
        <color rgb="FF63BE7B"/>
      </colorScale>
    </cfRule>
  </conditionalFormatting>
  <conditionalFormatting sqref="F89:F96">
    <cfRule type="colorScale" priority="358">
      <colorScale>
        <cfvo type="min"/>
        <cfvo type="percentile" val="50"/>
        <cfvo type="max"/>
        <color rgb="FFF8696B"/>
        <color rgb="FFFFEB84"/>
        <color rgb="FF63BE7B"/>
      </colorScale>
    </cfRule>
  </conditionalFormatting>
  <conditionalFormatting sqref="F82:F83 F85:F88">
    <cfRule type="colorScale" priority="359">
      <colorScale>
        <cfvo type="min"/>
        <cfvo type="percentile" val="50"/>
        <cfvo type="max"/>
        <color rgb="FFF8696B"/>
        <color rgb="FFFFEB84"/>
        <color rgb="FF63BE7B"/>
      </colorScale>
    </cfRule>
  </conditionalFormatting>
  <conditionalFormatting sqref="I110:I117">
    <cfRule type="cellIs" dxfId="1740" priority="342" operator="equal">
      <formula>0</formula>
    </cfRule>
  </conditionalFormatting>
  <conditionalFormatting sqref="I110:I117">
    <cfRule type="cellIs" dxfId="1739" priority="339" operator="equal">
      <formula>0</formula>
    </cfRule>
    <cfRule type="expression" dxfId="1738" priority="340">
      <formula>"""$F$9+$G$9+$H$9=0"""</formula>
    </cfRule>
    <cfRule type="expression" dxfId="1737" priority="341">
      <formula>"$F$9=0"""</formula>
    </cfRule>
  </conditionalFormatting>
  <conditionalFormatting sqref="I103:I109">
    <cfRule type="cellIs" dxfId="1736" priority="338" operator="equal">
      <formula>0</formula>
    </cfRule>
  </conditionalFormatting>
  <conditionalFormatting sqref="I103:I109">
    <cfRule type="cellIs" dxfId="1735" priority="335" operator="equal">
      <formula>0</formula>
    </cfRule>
    <cfRule type="expression" dxfId="1734" priority="336">
      <formula>"""$F$9+$G$9+$H$9=0"""</formula>
    </cfRule>
    <cfRule type="expression" dxfId="1733" priority="337">
      <formula>"$F$9=0"""</formula>
    </cfRule>
  </conditionalFormatting>
  <conditionalFormatting sqref="E110:E117">
    <cfRule type="colorScale" priority="343">
      <colorScale>
        <cfvo type="min"/>
        <cfvo type="percentile" val="50"/>
        <cfvo type="max"/>
        <color rgb="FFF8696B"/>
        <color rgb="FFFFEB84"/>
        <color rgb="FF63BE7B"/>
      </colorScale>
    </cfRule>
  </conditionalFormatting>
  <conditionalFormatting sqref="E103:E109">
    <cfRule type="colorScale" priority="344">
      <colorScale>
        <cfvo type="min"/>
        <cfvo type="percentile" val="50"/>
        <cfvo type="max"/>
        <color rgb="FFF8696B"/>
        <color rgb="FFFFEB84"/>
        <color rgb="FF63BE7B"/>
      </colorScale>
    </cfRule>
  </conditionalFormatting>
  <conditionalFormatting sqref="F110:F117">
    <cfRule type="colorScale" priority="345">
      <colorScale>
        <cfvo type="min"/>
        <cfvo type="percentile" val="50"/>
        <cfvo type="max"/>
        <color rgb="FFF8696B"/>
        <color rgb="FFFFEB84"/>
        <color rgb="FF63BE7B"/>
      </colorScale>
    </cfRule>
  </conditionalFormatting>
  <conditionalFormatting sqref="F103:F109">
    <cfRule type="colorScale" priority="346">
      <colorScale>
        <cfvo type="min"/>
        <cfvo type="percentile" val="50"/>
        <cfvo type="max"/>
        <color rgb="FFF8696B"/>
        <color rgb="FFFFEB84"/>
        <color rgb="FF63BE7B"/>
      </colorScale>
    </cfRule>
  </conditionalFormatting>
  <conditionalFormatting sqref="I131:I138">
    <cfRule type="cellIs" dxfId="1732" priority="329" operator="equal">
      <formula>0</formula>
    </cfRule>
  </conditionalFormatting>
  <conditionalFormatting sqref="I131:I138">
    <cfRule type="cellIs" dxfId="1731" priority="326" operator="equal">
      <formula>0</formula>
    </cfRule>
    <cfRule type="expression" dxfId="1730" priority="327">
      <formula>"""$F$9+$G$9+$H$9=0"""</formula>
    </cfRule>
    <cfRule type="expression" dxfId="1729" priority="328">
      <formula>"$F$9=0"""</formula>
    </cfRule>
  </conditionalFormatting>
  <conditionalFormatting sqref="I124:I130">
    <cfRule type="cellIs" dxfId="1728" priority="325" operator="equal">
      <formula>0</formula>
    </cfRule>
  </conditionalFormatting>
  <conditionalFormatting sqref="I124:I130">
    <cfRule type="cellIs" dxfId="1727" priority="322" operator="equal">
      <formula>0</formula>
    </cfRule>
    <cfRule type="expression" dxfId="1726" priority="323">
      <formula>"""$F$9+$G$9+$H$9=0"""</formula>
    </cfRule>
    <cfRule type="expression" dxfId="1725" priority="324">
      <formula>"$F$9=0"""</formula>
    </cfRule>
  </conditionalFormatting>
  <conditionalFormatting sqref="E131:E138">
    <cfRule type="colorScale" priority="330">
      <colorScale>
        <cfvo type="min"/>
        <cfvo type="percentile" val="50"/>
        <cfvo type="max"/>
        <color rgb="FFF8696B"/>
        <color rgb="FFFFEB84"/>
        <color rgb="FF63BE7B"/>
      </colorScale>
    </cfRule>
  </conditionalFormatting>
  <conditionalFormatting sqref="E124:E130">
    <cfRule type="colorScale" priority="331">
      <colorScale>
        <cfvo type="min"/>
        <cfvo type="percentile" val="50"/>
        <cfvo type="max"/>
        <color rgb="FFF8696B"/>
        <color rgb="FFFFEB84"/>
        <color rgb="FF63BE7B"/>
      </colorScale>
    </cfRule>
  </conditionalFormatting>
  <conditionalFormatting sqref="F131:F138">
    <cfRule type="colorScale" priority="332">
      <colorScale>
        <cfvo type="min"/>
        <cfvo type="percentile" val="50"/>
        <cfvo type="max"/>
        <color rgb="FFF8696B"/>
        <color rgb="FFFFEB84"/>
        <color rgb="FF63BE7B"/>
      </colorScale>
    </cfRule>
  </conditionalFormatting>
  <conditionalFormatting sqref="F124:F130">
    <cfRule type="colorScale" priority="333">
      <colorScale>
        <cfvo type="min"/>
        <cfvo type="percentile" val="50"/>
        <cfvo type="max"/>
        <color rgb="FFF8696B"/>
        <color rgb="FFFFEB84"/>
        <color rgb="FF63BE7B"/>
      </colorScale>
    </cfRule>
  </conditionalFormatting>
  <conditionalFormatting sqref="I152:I159">
    <cfRule type="cellIs" dxfId="1724" priority="316" operator="equal">
      <formula>0</formula>
    </cfRule>
  </conditionalFormatting>
  <conditionalFormatting sqref="I152:I159">
    <cfRule type="cellIs" dxfId="1723" priority="313" operator="equal">
      <formula>0</formula>
    </cfRule>
    <cfRule type="expression" dxfId="1722" priority="314">
      <formula>"""$F$9+$G$9+$H$9=0"""</formula>
    </cfRule>
    <cfRule type="expression" dxfId="1721" priority="315">
      <formula>"$F$9=0"""</formula>
    </cfRule>
  </conditionalFormatting>
  <conditionalFormatting sqref="I145:I151">
    <cfRule type="cellIs" dxfId="1720" priority="312" operator="equal">
      <formula>0</formula>
    </cfRule>
  </conditionalFormatting>
  <conditionalFormatting sqref="I145:I151">
    <cfRule type="cellIs" dxfId="1719" priority="309" operator="equal">
      <formula>0</formula>
    </cfRule>
    <cfRule type="expression" dxfId="1718" priority="310">
      <formula>"""$F$9+$G$9+$H$9=0"""</formula>
    </cfRule>
    <cfRule type="expression" dxfId="1717" priority="311">
      <formula>"$F$9=0"""</formula>
    </cfRule>
  </conditionalFormatting>
  <conditionalFormatting sqref="E152:E159">
    <cfRule type="colorScale" priority="317">
      <colorScale>
        <cfvo type="min"/>
        <cfvo type="percentile" val="50"/>
        <cfvo type="max"/>
        <color rgb="FFF8696B"/>
        <color rgb="FFFFEB84"/>
        <color rgb="FF63BE7B"/>
      </colorScale>
    </cfRule>
  </conditionalFormatting>
  <conditionalFormatting sqref="E145:E151">
    <cfRule type="colorScale" priority="318">
      <colorScale>
        <cfvo type="min"/>
        <cfvo type="percentile" val="50"/>
        <cfvo type="max"/>
        <color rgb="FFF8696B"/>
        <color rgb="FFFFEB84"/>
        <color rgb="FF63BE7B"/>
      </colorScale>
    </cfRule>
  </conditionalFormatting>
  <conditionalFormatting sqref="F152:F159">
    <cfRule type="colorScale" priority="319">
      <colorScale>
        <cfvo type="min"/>
        <cfvo type="percentile" val="50"/>
        <cfvo type="max"/>
        <color rgb="FFF8696B"/>
        <color rgb="FFFFEB84"/>
        <color rgb="FF63BE7B"/>
      </colorScale>
    </cfRule>
  </conditionalFormatting>
  <conditionalFormatting sqref="F145:F151">
    <cfRule type="colorScale" priority="320">
      <colorScale>
        <cfvo type="min"/>
        <cfvo type="percentile" val="50"/>
        <cfvo type="max"/>
        <color rgb="FFF8696B"/>
        <color rgb="FFFFEB84"/>
        <color rgb="FF63BE7B"/>
      </colorScale>
    </cfRule>
  </conditionalFormatting>
  <conditionalFormatting sqref="I173:I180">
    <cfRule type="cellIs" dxfId="1716" priority="303" operator="equal">
      <formula>0</formula>
    </cfRule>
  </conditionalFormatting>
  <conditionalFormatting sqref="I173:I180">
    <cfRule type="cellIs" dxfId="1715" priority="300" operator="equal">
      <formula>0</formula>
    </cfRule>
    <cfRule type="expression" dxfId="1714" priority="301">
      <formula>"""$F$9+$G$9+$H$9=0"""</formula>
    </cfRule>
    <cfRule type="expression" dxfId="1713" priority="302">
      <formula>"$F$9=0"""</formula>
    </cfRule>
  </conditionalFormatting>
  <conditionalFormatting sqref="I166:I172">
    <cfRule type="cellIs" dxfId="1712" priority="299" operator="equal">
      <formula>0</formula>
    </cfRule>
  </conditionalFormatting>
  <conditionalFormatting sqref="I166:I172">
    <cfRule type="cellIs" dxfId="1711" priority="296" operator="equal">
      <formula>0</formula>
    </cfRule>
    <cfRule type="expression" dxfId="1710" priority="297">
      <formula>"""$F$9+$G$9+$H$9=0"""</formula>
    </cfRule>
    <cfRule type="expression" dxfId="1709" priority="298">
      <formula>"$F$9=0"""</formula>
    </cfRule>
  </conditionalFormatting>
  <conditionalFormatting sqref="E173:E180">
    <cfRule type="colorScale" priority="304">
      <colorScale>
        <cfvo type="min"/>
        <cfvo type="percentile" val="50"/>
        <cfvo type="max"/>
        <color rgb="FFF8696B"/>
        <color rgb="FFFFEB84"/>
        <color rgb="FF63BE7B"/>
      </colorScale>
    </cfRule>
  </conditionalFormatting>
  <conditionalFormatting sqref="E166:E172">
    <cfRule type="colorScale" priority="305">
      <colorScale>
        <cfvo type="min"/>
        <cfvo type="percentile" val="50"/>
        <cfvo type="max"/>
        <color rgb="FFF8696B"/>
        <color rgb="FFFFEB84"/>
        <color rgb="FF63BE7B"/>
      </colorScale>
    </cfRule>
  </conditionalFormatting>
  <conditionalFormatting sqref="F173:F180">
    <cfRule type="colorScale" priority="306">
      <colorScale>
        <cfvo type="min"/>
        <cfvo type="percentile" val="50"/>
        <cfvo type="max"/>
        <color rgb="FFF8696B"/>
        <color rgb="FFFFEB84"/>
        <color rgb="FF63BE7B"/>
      </colorScale>
    </cfRule>
  </conditionalFormatting>
  <conditionalFormatting sqref="F166:F172">
    <cfRule type="colorScale" priority="307">
      <colorScale>
        <cfvo type="min"/>
        <cfvo type="percentile" val="50"/>
        <cfvo type="max"/>
        <color rgb="FFF8696B"/>
        <color rgb="FFFFEB84"/>
        <color rgb="FF63BE7B"/>
      </colorScale>
    </cfRule>
  </conditionalFormatting>
  <conditionalFormatting sqref="I194:I201">
    <cfRule type="cellIs" dxfId="1708" priority="290" operator="equal">
      <formula>0</formula>
    </cfRule>
  </conditionalFormatting>
  <conditionalFormatting sqref="I194:I201">
    <cfRule type="cellIs" dxfId="1707" priority="287" operator="equal">
      <formula>0</formula>
    </cfRule>
    <cfRule type="expression" dxfId="1706" priority="288">
      <formula>"""$F$9+$G$9+$H$9=0"""</formula>
    </cfRule>
    <cfRule type="expression" dxfId="1705" priority="289">
      <formula>"$F$9=0"""</formula>
    </cfRule>
  </conditionalFormatting>
  <conditionalFormatting sqref="I187:I193">
    <cfRule type="cellIs" dxfId="1704" priority="286" operator="equal">
      <formula>0</formula>
    </cfRule>
  </conditionalFormatting>
  <conditionalFormatting sqref="I187:I193">
    <cfRule type="cellIs" dxfId="1703" priority="283" operator="equal">
      <formula>0</formula>
    </cfRule>
    <cfRule type="expression" dxfId="1702" priority="284">
      <formula>"""$F$9+$G$9+$H$9=0"""</formula>
    </cfRule>
    <cfRule type="expression" dxfId="1701" priority="285">
      <formula>"$F$9=0"""</formula>
    </cfRule>
  </conditionalFormatting>
  <conditionalFormatting sqref="E194:E201">
    <cfRule type="colorScale" priority="291">
      <colorScale>
        <cfvo type="min"/>
        <cfvo type="percentile" val="50"/>
        <cfvo type="max"/>
        <color rgb="FFF8696B"/>
        <color rgb="FFFFEB84"/>
        <color rgb="FF63BE7B"/>
      </colorScale>
    </cfRule>
  </conditionalFormatting>
  <conditionalFormatting sqref="E187:E193">
    <cfRule type="colorScale" priority="292">
      <colorScale>
        <cfvo type="min"/>
        <cfvo type="percentile" val="50"/>
        <cfvo type="max"/>
        <color rgb="FFF8696B"/>
        <color rgb="FFFFEB84"/>
        <color rgb="FF63BE7B"/>
      </colorScale>
    </cfRule>
  </conditionalFormatting>
  <conditionalFormatting sqref="F194:F201">
    <cfRule type="colorScale" priority="293">
      <colorScale>
        <cfvo type="min"/>
        <cfvo type="percentile" val="50"/>
        <cfvo type="max"/>
        <color rgb="FFF8696B"/>
        <color rgb="FFFFEB84"/>
        <color rgb="FF63BE7B"/>
      </colorScale>
    </cfRule>
  </conditionalFormatting>
  <conditionalFormatting sqref="F187:F193">
    <cfRule type="colorScale" priority="294">
      <colorScale>
        <cfvo type="min"/>
        <cfvo type="percentile" val="50"/>
        <cfvo type="max"/>
        <color rgb="FFF8696B"/>
        <color rgb="FFFFEB84"/>
        <color rgb="FF63BE7B"/>
      </colorScale>
    </cfRule>
  </conditionalFormatting>
  <conditionalFormatting sqref="I215:I222">
    <cfRule type="cellIs" dxfId="1700" priority="277" operator="equal">
      <formula>0</formula>
    </cfRule>
  </conditionalFormatting>
  <conditionalFormatting sqref="I215:I222">
    <cfRule type="cellIs" dxfId="1699" priority="274" operator="equal">
      <formula>0</formula>
    </cfRule>
    <cfRule type="expression" dxfId="1698" priority="275">
      <formula>"""$F$9+$G$9+$H$9=0"""</formula>
    </cfRule>
    <cfRule type="expression" dxfId="1697" priority="276">
      <formula>"$F$9=0"""</formula>
    </cfRule>
  </conditionalFormatting>
  <conditionalFormatting sqref="I208:I214">
    <cfRule type="cellIs" dxfId="1696" priority="273" operator="equal">
      <formula>0</formula>
    </cfRule>
  </conditionalFormatting>
  <conditionalFormatting sqref="I208:I214">
    <cfRule type="cellIs" dxfId="1695" priority="270" operator="equal">
      <formula>0</formula>
    </cfRule>
    <cfRule type="expression" dxfId="1694" priority="271">
      <formula>"""$F$9+$G$9+$H$9=0"""</formula>
    </cfRule>
    <cfRule type="expression" dxfId="1693" priority="272">
      <formula>"$F$9=0"""</formula>
    </cfRule>
  </conditionalFormatting>
  <conditionalFormatting sqref="E215:E222">
    <cfRule type="colorScale" priority="278">
      <colorScale>
        <cfvo type="min"/>
        <cfvo type="percentile" val="50"/>
        <cfvo type="max"/>
        <color rgb="FFF8696B"/>
        <color rgb="FFFFEB84"/>
        <color rgb="FF63BE7B"/>
      </colorScale>
    </cfRule>
  </conditionalFormatting>
  <conditionalFormatting sqref="E208:E214">
    <cfRule type="colorScale" priority="279">
      <colorScale>
        <cfvo type="min"/>
        <cfvo type="percentile" val="50"/>
        <cfvo type="max"/>
        <color rgb="FFF8696B"/>
        <color rgb="FFFFEB84"/>
        <color rgb="FF63BE7B"/>
      </colorScale>
    </cfRule>
  </conditionalFormatting>
  <conditionalFormatting sqref="F215:F222">
    <cfRule type="colorScale" priority="280">
      <colorScale>
        <cfvo type="min"/>
        <cfvo type="percentile" val="50"/>
        <cfvo type="max"/>
        <color rgb="FFF8696B"/>
        <color rgb="FFFFEB84"/>
        <color rgb="FF63BE7B"/>
      </colorScale>
    </cfRule>
  </conditionalFormatting>
  <conditionalFormatting sqref="F208:F214">
    <cfRule type="colorScale" priority="281">
      <colorScale>
        <cfvo type="min"/>
        <cfvo type="percentile" val="50"/>
        <cfvo type="max"/>
        <color rgb="FFF8696B"/>
        <color rgb="FFFFEB84"/>
        <color rgb="FF63BE7B"/>
      </colorScale>
    </cfRule>
  </conditionalFormatting>
  <conditionalFormatting sqref="I236:I243">
    <cfRule type="cellIs" dxfId="1692" priority="264" operator="equal">
      <formula>0</formula>
    </cfRule>
  </conditionalFormatting>
  <conditionalFormatting sqref="I236:I243">
    <cfRule type="cellIs" dxfId="1691" priority="261" operator="equal">
      <formula>0</formula>
    </cfRule>
    <cfRule type="expression" dxfId="1690" priority="262">
      <formula>"""$F$9+$G$9+$H$9=0"""</formula>
    </cfRule>
    <cfRule type="expression" dxfId="1689" priority="263">
      <formula>"$F$9=0"""</formula>
    </cfRule>
  </conditionalFormatting>
  <conditionalFormatting sqref="I229:I235">
    <cfRule type="cellIs" dxfId="1688" priority="260" operator="equal">
      <formula>0</formula>
    </cfRule>
  </conditionalFormatting>
  <conditionalFormatting sqref="I229:I235">
    <cfRule type="cellIs" dxfId="1687" priority="257" operator="equal">
      <formula>0</formula>
    </cfRule>
    <cfRule type="expression" dxfId="1686" priority="258">
      <formula>"""$F$9+$G$9+$H$9=0"""</formula>
    </cfRule>
    <cfRule type="expression" dxfId="1685" priority="259">
      <formula>"$F$9=0"""</formula>
    </cfRule>
  </conditionalFormatting>
  <conditionalFormatting sqref="E236:E243">
    <cfRule type="colorScale" priority="265">
      <colorScale>
        <cfvo type="min"/>
        <cfvo type="percentile" val="50"/>
        <cfvo type="max"/>
        <color rgb="FFF8696B"/>
        <color rgb="FFFFEB84"/>
        <color rgb="FF63BE7B"/>
      </colorScale>
    </cfRule>
  </conditionalFormatting>
  <conditionalFormatting sqref="E229:E235">
    <cfRule type="colorScale" priority="266">
      <colorScale>
        <cfvo type="min"/>
        <cfvo type="percentile" val="50"/>
        <cfvo type="max"/>
        <color rgb="FFF8696B"/>
        <color rgb="FFFFEB84"/>
        <color rgb="FF63BE7B"/>
      </colorScale>
    </cfRule>
  </conditionalFormatting>
  <conditionalFormatting sqref="F236:F243">
    <cfRule type="colorScale" priority="267">
      <colorScale>
        <cfvo type="min"/>
        <cfvo type="percentile" val="50"/>
        <cfvo type="max"/>
        <color rgb="FFF8696B"/>
        <color rgb="FFFFEB84"/>
        <color rgb="FF63BE7B"/>
      </colorScale>
    </cfRule>
  </conditionalFormatting>
  <conditionalFormatting sqref="F229:F235">
    <cfRule type="colorScale" priority="268">
      <colorScale>
        <cfvo type="min"/>
        <cfvo type="percentile" val="50"/>
        <cfvo type="max"/>
        <color rgb="FFF8696B"/>
        <color rgb="FFFFEB84"/>
        <color rgb="FF63BE7B"/>
      </colorScale>
    </cfRule>
  </conditionalFormatting>
  <conditionalFormatting sqref="I257:I264">
    <cfRule type="cellIs" dxfId="1684" priority="251" operator="equal">
      <formula>0</formula>
    </cfRule>
  </conditionalFormatting>
  <conditionalFormatting sqref="I257:I264">
    <cfRule type="cellIs" dxfId="1683" priority="248" operator="equal">
      <formula>0</formula>
    </cfRule>
    <cfRule type="expression" dxfId="1682" priority="249">
      <formula>"""$F$9+$G$9+$H$9=0"""</formula>
    </cfRule>
    <cfRule type="expression" dxfId="1681" priority="250">
      <formula>"$F$9=0"""</formula>
    </cfRule>
  </conditionalFormatting>
  <conditionalFormatting sqref="I250:I256">
    <cfRule type="cellIs" dxfId="1680" priority="247" operator="equal">
      <formula>0</formula>
    </cfRule>
  </conditionalFormatting>
  <conditionalFormatting sqref="I250:I256">
    <cfRule type="cellIs" dxfId="1679" priority="244" operator="equal">
      <formula>0</formula>
    </cfRule>
    <cfRule type="expression" dxfId="1678" priority="245">
      <formula>"""$F$9+$G$9+$H$9=0"""</formula>
    </cfRule>
    <cfRule type="expression" dxfId="1677" priority="246">
      <formula>"$F$9=0"""</formula>
    </cfRule>
  </conditionalFormatting>
  <conditionalFormatting sqref="E257:E264">
    <cfRule type="colorScale" priority="252">
      <colorScale>
        <cfvo type="min"/>
        <cfvo type="percentile" val="50"/>
        <cfvo type="max"/>
        <color rgb="FFF8696B"/>
        <color rgb="FFFFEB84"/>
        <color rgb="FF63BE7B"/>
      </colorScale>
    </cfRule>
  </conditionalFormatting>
  <conditionalFormatting sqref="E250:E256">
    <cfRule type="colorScale" priority="253">
      <colorScale>
        <cfvo type="min"/>
        <cfvo type="percentile" val="50"/>
        <cfvo type="max"/>
        <color rgb="FFF8696B"/>
        <color rgb="FFFFEB84"/>
        <color rgb="FF63BE7B"/>
      </colorScale>
    </cfRule>
  </conditionalFormatting>
  <conditionalFormatting sqref="F257:F264">
    <cfRule type="colorScale" priority="254">
      <colorScale>
        <cfvo type="min"/>
        <cfvo type="percentile" val="50"/>
        <cfvo type="max"/>
        <color rgb="FFF8696B"/>
        <color rgb="FFFFEB84"/>
        <color rgb="FF63BE7B"/>
      </colorScale>
    </cfRule>
  </conditionalFormatting>
  <conditionalFormatting sqref="F250:F256">
    <cfRule type="colorScale" priority="255">
      <colorScale>
        <cfvo type="min"/>
        <cfvo type="percentile" val="50"/>
        <cfvo type="max"/>
        <color rgb="FFF8696B"/>
        <color rgb="FFFFEB84"/>
        <color rgb="FF63BE7B"/>
      </colorScale>
    </cfRule>
  </conditionalFormatting>
  <conditionalFormatting sqref="I278:I285">
    <cfRule type="cellIs" dxfId="1676" priority="238" operator="equal">
      <formula>0</formula>
    </cfRule>
  </conditionalFormatting>
  <conditionalFormatting sqref="I278:I285">
    <cfRule type="cellIs" dxfId="1675" priority="235" operator="equal">
      <formula>0</formula>
    </cfRule>
    <cfRule type="expression" dxfId="1674" priority="236">
      <formula>"""$F$9+$G$9+$H$9=0"""</formula>
    </cfRule>
    <cfRule type="expression" dxfId="1673" priority="237">
      <formula>"$F$9=0"""</formula>
    </cfRule>
  </conditionalFormatting>
  <conditionalFormatting sqref="I271:I277">
    <cfRule type="cellIs" dxfId="1672" priority="234" operator="equal">
      <formula>0</formula>
    </cfRule>
  </conditionalFormatting>
  <conditionalFormatting sqref="I271:I277">
    <cfRule type="cellIs" dxfId="1671" priority="231" operator="equal">
      <formula>0</formula>
    </cfRule>
    <cfRule type="expression" dxfId="1670" priority="232">
      <formula>"""$F$9+$G$9+$H$9=0"""</formula>
    </cfRule>
    <cfRule type="expression" dxfId="1669" priority="233">
      <formula>"$F$9=0"""</formula>
    </cfRule>
  </conditionalFormatting>
  <conditionalFormatting sqref="E278:E285">
    <cfRule type="colorScale" priority="239">
      <colorScale>
        <cfvo type="min"/>
        <cfvo type="percentile" val="50"/>
        <cfvo type="max"/>
        <color rgb="FFF8696B"/>
        <color rgb="FFFFEB84"/>
        <color rgb="FF63BE7B"/>
      </colorScale>
    </cfRule>
  </conditionalFormatting>
  <conditionalFormatting sqref="E271:E277">
    <cfRule type="colorScale" priority="240">
      <colorScale>
        <cfvo type="min"/>
        <cfvo type="percentile" val="50"/>
        <cfvo type="max"/>
        <color rgb="FFF8696B"/>
        <color rgb="FFFFEB84"/>
        <color rgb="FF63BE7B"/>
      </colorScale>
    </cfRule>
  </conditionalFormatting>
  <conditionalFormatting sqref="F278:F285">
    <cfRule type="colorScale" priority="241">
      <colorScale>
        <cfvo type="min"/>
        <cfvo type="percentile" val="50"/>
        <cfvo type="max"/>
        <color rgb="FFF8696B"/>
        <color rgb="FFFFEB84"/>
        <color rgb="FF63BE7B"/>
      </colorScale>
    </cfRule>
  </conditionalFormatting>
  <conditionalFormatting sqref="F271:F277">
    <cfRule type="colorScale" priority="242">
      <colorScale>
        <cfvo type="min"/>
        <cfvo type="percentile" val="50"/>
        <cfvo type="max"/>
        <color rgb="FFF8696B"/>
        <color rgb="FFFFEB84"/>
        <color rgb="FF63BE7B"/>
      </colorScale>
    </cfRule>
  </conditionalFormatting>
  <conditionalFormatting sqref="I299:I306">
    <cfRule type="cellIs" dxfId="1668" priority="225" operator="equal">
      <formula>0</formula>
    </cfRule>
  </conditionalFormatting>
  <conditionalFormatting sqref="I299:I306">
    <cfRule type="cellIs" dxfId="1667" priority="222" operator="equal">
      <formula>0</formula>
    </cfRule>
    <cfRule type="expression" dxfId="1666" priority="223">
      <formula>"""$F$9+$G$9+$H$9=0"""</formula>
    </cfRule>
    <cfRule type="expression" dxfId="1665" priority="224">
      <formula>"$F$9=0"""</formula>
    </cfRule>
  </conditionalFormatting>
  <conditionalFormatting sqref="I292:I298">
    <cfRule type="cellIs" dxfId="1664" priority="221" operator="equal">
      <formula>0</formula>
    </cfRule>
  </conditionalFormatting>
  <conditionalFormatting sqref="I292:I298">
    <cfRule type="cellIs" dxfId="1663" priority="218" operator="equal">
      <formula>0</formula>
    </cfRule>
    <cfRule type="expression" dxfId="1662" priority="219">
      <formula>"""$F$9+$G$9+$H$9=0"""</formula>
    </cfRule>
    <cfRule type="expression" dxfId="1661" priority="220">
      <formula>"$F$9=0"""</formula>
    </cfRule>
  </conditionalFormatting>
  <conditionalFormatting sqref="E299:E306">
    <cfRule type="colorScale" priority="226">
      <colorScale>
        <cfvo type="min"/>
        <cfvo type="percentile" val="50"/>
        <cfvo type="max"/>
        <color rgb="FFF8696B"/>
        <color rgb="FFFFEB84"/>
        <color rgb="FF63BE7B"/>
      </colorScale>
    </cfRule>
  </conditionalFormatting>
  <conditionalFormatting sqref="E292:E298">
    <cfRule type="colorScale" priority="227">
      <colorScale>
        <cfvo type="min"/>
        <cfvo type="percentile" val="50"/>
        <cfvo type="max"/>
        <color rgb="FFF8696B"/>
        <color rgb="FFFFEB84"/>
        <color rgb="FF63BE7B"/>
      </colorScale>
    </cfRule>
  </conditionalFormatting>
  <conditionalFormatting sqref="F299:F306">
    <cfRule type="colorScale" priority="228">
      <colorScale>
        <cfvo type="min"/>
        <cfvo type="percentile" val="50"/>
        <cfvo type="max"/>
        <color rgb="FFF8696B"/>
        <color rgb="FFFFEB84"/>
        <color rgb="FF63BE7B"/>
      </colorScale>
    </cfRule>
  </conditionalFormatting>
  <conditionalFormatting sqref="F292:F298">
    <cfRule type="colorScale" priority="229">
      <colorScale>
        <cfvo type="min"/>
        <cfvo type="percentile" val="50"/>
        <cfvo type="max"/>
        <color rgb="FFF8696B"/>
        <color rgb="FFFFEB84"/>
        <color rgb="FF63BE7B"/>
      </colorScale>
    </cfRule>
  </conditionalFormatting>
  <conditionalFormatting sqref="I320:I327">
    <cfRule type="cellIs" dxfId="1660" priority="212" operator="equal">
      <formula>0</formula>
    </cfRule>
  </conditionalFormatting>
  <conditionalFormatting sqref="I320:I327">
    <cfRule type="cellIs" dxfId="1659" priority="209" operator="equal">
      <formula>0</formula>
    </cfRule>
    <cfRule type="expression" dxfId="1658" priority="210">
      <formula>"""$F$9+$G$9+$H$9=0"""</formula>
    </cfRule>
    <cfRule type="expression" dxfId="1657" priority="211">
      <formula>"$F$9=0"""</formula>
    </cfRule>
  </conditionalFormatting>
  <conditionalFormatting sqref="I313:I319">
    <cfRule type="cellIs" dxfId="1656" priority="208" operator="equal">
      <formula>0</formula>
    </cfRule>
  </conditionalFormatting>
  <conditionalFormatting sqref="I313:I319">
    <cfRule type="cellIs" dxfId="1655" priority="205" operator="equal">
      <formula>0</formula>
    </cfRule>
    <cfRule type="expression" dxfId="1654" priority="206">
      <formula>"""$F$9+$G$9+$H$9=0"""</formula>
    </cfRule>
    <cfRule type="expression" dxfId="1653" priority="207">
      <formula>"$F$9=0"""</formula>
    </cfRule>
  </conditionalFormatting>
  <conditionalFormatting sqref="E320:E327">
    <cfRule type="colorScale" priority="213">
      <colorScale>
        <cfvo type="min"/>
        <cfvo type="percentile" val="50"/>
        <cfvo type="max"/>
        <color rgb="FFF8696B"/>
        <color rgb="FFFFEB84"/>
        <color rgb="FF63BE7B"/>
      </colorScale>
    </cfRule>
  </conditionalFormatting>
  <conditionalFormatting sqref="E313:E319">
    <cfRule type="colorScale" priority="214">
      <colorScale>
        <cfvo type="min"/>
        <cfvo type="percentile" val="50"/>
        <cfvo type="max"/>
        <color rgb="FFF8696B"/>
        <color rgb="FFFFEB84"/>
        <color rgb="FF63BE7B"/>
      </colorScale>
    </cfRule>
  </conditionalFormatting>
  <conditionalFormatting sqref="F320:F327">
    <cfRule type="colorScale" priority="215">
      <colorScale>
        <cfvo type="min"/>
        <cfvo type="percentile" val="50"/>
        <cfvo type="max"/>
        <color rgb="FFF8696B"/>
        <color rgb="FFFFEB84"/>
        <color rgb="FF63BE7B"/>
      </colorScale>
    </cfRule>
  </conditionalFormatting>
  <conditionalFormatting sqref="F313:F319">
    <cfRule type="colorScale" priority="216">
      <colorScale>
        <cfvo type="min"/>
        <cfvo type="percentile" val="50"/>
        <cfvo type="max"/>
        <color rgb="FFF8696B"/>
        <color rgb="FFFFEB84"/>
        <color rgb="FF63BE7B"/>
      </colorScale>
    </cfRule>
  </conditionalFormatting>
  <conditionalFormatting sqref="I341:I348">
    <cfRule type="cellIs" dxfId="1652" priority="199" operator="equal">
      <formula>0</formula>
    </cfRule>
  </conditionalFormatting>
  <conditionalFormatting sqref="I341:I348">
    <cfRule type="cellIs" dxfId="1651" priority="196" operator="equal">
      <formula>0</formula>
    </cfRule>
    <cfRule type="expression" dxfId="1650" priority="197">
      <formula>"""$F$9+$G$9+$H$9=0"""</formula>
    </cfRule>
    <cfRule type="expression" dxfId="1649" priority="198">
      <formula>"$F$9=0"""</formula>
    </cfRule>
  </conditionalFormatting>
  <conditionalFormatting sqref="I334:I340">
    <cfRule type="cellIs" dxfId="1648" priority="195" operator="equal">
      <formula>0</formula>
    </cfRule>
  </conditionalFormatting>
  <conditionalFormatting sqref="I334:I340">
    <cfRule type="cellIs" dxfId="1647" priority="192" operator="equal">
      <formula>0</formula>
    </cfRule>
    <cfRule type="expression" dxfId="1646" priority="193">
      <formula>"""$F$9+$G$9+$H$9=0"""</formula>
    </cfRule>
    <cfRule type="expression" dxfId="1645" priority="194">
      <formula>"$F$9=0"""</formula>
    </cfRule>
  </conditionalFormatting>
  <conditionalFormatting sqref="E341:E348">
    <cfRule type="colorScale" priority="200">
      <colorScale>
        <cfvo type="min"/>
        <cfvo type="percentile" val="50"/>
        <cfvo type="max"/>
        <color rgb="FFF8696B"/>
        <color rgb="FFFFEB84"/>
        <color rgb="FF63BE7B"/>
      </colorScale>
    </cfRule>
  </conditionalFormatting>
  <conditionalFormatting sqref="E334:E340">
    <cfRule type="colorScale" priority="201">
      <colorScale>
        <cfvo type="min"/>
        <cfvo type="percentile" val="50"/>
        <cfvo type="max"/>
        <color rgb="FFF8696B"/>
        <color rgb="FFFFEB84"/>
        <color rgb="FF63BE7B"/>
      </colorScale>
    </cfRule>
  </conditionalFormatting>
  <conditionalFormatting sqref="F341:F348">
    <cfRule type="colorScale" priority="202">
      <colorScale>
        <cfvo type="min"/>
        <cfvo type="percentile" val="50"/>
        <cfvo type="max"/>
        <color rgb="FFF8696B"/>
        <color rgb="FFFFEB84"/>
        <color rgb="FF63BE7B"/>
      </colorScale>
    </cfRule>
  </conditionalFormatting>
  <conditionalFormatting sqref="F334:F340">
    <cfRule type="colorScale" priority="203">
      <colorScale>
        <cfvo type="min"/>
        <cfvo type="percentile" val="50"/>
        <cfvo type="max"/>
        <color rgb="FFF8696B"/>
        <color rgb="FFFFEB84"/>
        <color rgb="FF63BE7B"/>
      </colorScale>
    </cfRule>
  </conditionalFormatting>
  <conditionalFormatting sqref="I362:I369">
    <cfRule type="cellIs" dxfId="1644" priority="186" operator="equal">
      <formula>0</formula>
    </cfRule>
  </conditionalFormatting>
  <conditionalFormatting sqref="I362:I369">
    <cfRule type="cellIs" dxfId="1643" priority="183" operator="equal">
      <formula>0</formula>
    </cfRule>
    <cfRule type="expression" dxfId="1642" priority="184">
      <formula>"""$F$9+$G$9+$H$9=0"""</formula>
    </cfRule>
    <cfRule type="expression" dxfId="1641" priority="185">
      <formula>"$F$9=0"""</formula>
    </cfRule>
  </conditionalFormatting>
  <conditionalFormatting sqref="I355:I361">
    <cfRule type="cellIs" dxfId="1640" priority="182" operator="equal">
      <formula>0</formula>
    </cfRule>
  </conditionalFormatting>
  <conditionalFormatting sqref="I355:I361">
    <cfRule type="cellIs" dxfId="1639" priority="179" operator="equal">
      <formula>0</formula>
    </cfRule>
    <cfRule type="expression" dxfId="1638" priority="180">
      <formula>"""$F$9+$G$9+$H$9=0"""</formula>
    </cfRule>
    <cfRule type="expression" dxfId="1637" priority="181">
      <formula>"$F$9=0"""</formula>
    </cfRule>
  </conditionalFormatting>
  <conditionalFormatting sqref="E362:E369">
    <cfRule type="colorScale" priority="187">
      <colorScale>
        <cfvo type="min"/>
        <cfvo type="percentile" val="50"/>
        <cfvo type="max"/>
        <color rgb="FFF8696B"/>
        <color rgb="FFFFEB84"/>
        <color rgb="FF63BE7B"/>
      </colorScale>
    </cfRule>
  </conditionalFormatting>
  <conditionalFormatting sqref="E355:E361">
    <cfRule type="colorScale" priority="188">
      <colorScale>
        <cfvo type="min"/>
        <cfvo type="percentile" val="50"/>
        <cfvo type="max"/>
        <color rgb="FFF8696B"/>
        <color rgb="FFFFEB84"/>
        <color rgb="FF63BE7B"/>
      </colorScale>
    </cfRule>
  </conditionalFormatting>
  <conditionalFormatting sqref="F362:F369">
    <cfRule type="colorScale" priority="189">
      <colorScale>
        <cfvo type="min"/>
        <cfvo type="percentile" val="50"/>
        <cfvo type="max"/>
        <color rgb="FFF8696B"/>
        <color rgb="FFFFEB84"/>
        <color rgb="FF63BE7B"/>
      </colorScale>
    </cfRule>
  </conditionalFormatting>
  <conditionalFormatting sqref="F355:F361">
    <cfRule type="colorScale" priority="190">
      <colorScale>
        <cfvo type="min"/>
        <cfvo type="percentile" val="50"/>
        <cfvo type="max"/>
        <color rgb="FFF8696B"/>
        <color rgb="FFFFEB84"/>
        <color rgb="FF63BE7B"/>
      </colorScale>
    </cfRule>
  </conditionalFormatting>
  <conditionalFormatting sqref="I383:I390">
    <cfRule type="cellIs" dxfId="1636" priority="173" operator="equal">
      <formula>0</formula>
    </cfRule>
  </conditionalFormatting>
  <conditionalFormatting sqref="I383:I390">
    <cfRule type="cellIs" dxfId="1635" priority="170" operator="equal">
      <formula>0</formula>
    </cfRule>
    <cfRule type="expression" dxfId="1634" priority="171">
      <formula>"""$F$9+$G$9+$H$9=0"""</formula>
    </cfRule>
    <cfRule type="expression" dxfId="1633" priority="172">
      <formula>"$F$9=0"""</formula>
    </cfRule>
  </conditionalFormatting>
  <conditionalFormatting sqref="I376:I382">
    <cfRule type="cellIs" dxfId="1632" priority="169" operator="equal">
      <formula>0</formula>
    </cfRule>
  </conditionalFormatting>
  <conditionalFormatting sqref="I376:I382">
    <cfRule type="cellIs" dxfId="1631" priority="166" operator="equal">
      <formula>0</formula>
    </cfRule>
    <cfRule type="expression" dxfId="1630" priority="167">
      <formula>"""$F$9+$G$9+$H$9=0"""</formula>
    </cfRule>
    <cfRule type="expression" dxfId="1629" priority="168">
      <formula>"$F$9=0"""</formula>
    </cfRule>
  </conditionalFormatting>
  <conditionalFormatting sqref="E383:E390">
    <cfRule type="colorScale" priority="174">
      <colorScale>
        <cfvo type="min"/>
        <cfvo type="percentile" val="50"/>
        <cfvo type="max"/>
        <color rgb="FFF8696B"/>
        <color rgb="FFFFEB84"/>
        <color rgb="FF63BE7B"/>
      </colorScale>
    </cfRule>
  </conditionalFormatting>
  <conditionalFormatting sqref="E376:E382">
    <cfRule type="colorScale" priority="175">
      <colorScale>
        <cfvo type="min"/>
        <cfvo type="percentile" val="50"/>
        <cfvo type="max"/>
        <color rgb="FFF8696B"/>
        <color rgb="FFFFEB84"/>
        <color rgb="FF63BE7B"/>
      </colorScale>
    </cfRule>
  </conditionalFormatting>
  <conditionalFormatting sqref="F383:F390">
    <cfRule type="colorScale" priority="176">
      <colorScale>
        <cfvo type="min"/>
        <cfvo type="percentile" val="50"/>
        <cfvo type="max"/>
        <color rgb="FFF8696B"/>
        <color rgb="FFFFEB84"/>
        <color rgb="FF63BE7B"/>
      </colorScale>
    </cfRule>
  </conditionalFormatting>
  <conditionalFormatting sqref="F376:F382">
    <cfRule type="colorScale" priority="177">
      <colorScale>
        <cfvo type="min"/>
        <cfvo type="percentile" val="50"/>
        <cfvo type="max"/>
        <color rgb="FFF8696B"/>
        <color rgb="FFFFEB84"/>
        <color rgb="FF63BE7B"/>
      </colorScale>
    </cfRule>
  </conditionalFormatting>
  <conditionalFormatting sqref="I404:I411">
    <cfRule type="cellIs" dxfId="1628" priority="160" operator="equal">
      <formula>0</formula>
    </cfRule>
  </conditionalFormatting>
  <conditionalFormatting sqref="I404:I411">
    <cfRule type="cellIs" dxfId="1627" priority="157" operator="equal">
      <formula>0</formula>
    </cfRule>
    <cfRule type="expression" dxfId="1626" priority="158">
      <formula>"""$F$9+$G$9+$H$9=0"""</formula>
    </cfRule>
    <cfRule type="expression" dxfId="1625" priority="159">
      <formula>"$F$9=0"""</formula>
    </cfRule>
  </conditionalFormatting>
  <conditionalFormatting sqref="I397:I403">
    <cfRule type="cellIs" dxfId="1624" priority="156" operator="equal">
      <formula>0</formula>
    </cfRule>
  </conditionalFormatting>
  <conditionalFormatting sqref="I397:I403">
    <cfRule type="cellIs" dxfId="1623" priority="153" operator="equal">
      <formula>0</formula>
    </cfRule>
    <cfRule type="expression" dxfId="1622" priority="154">
      <formula>"""$F$9+$G$9+$H$9=0"""</formula>
    </cfRule>
    <cfRule type="expression" dxfId="1621" priority="155">
      <formula>"$F$9=0"""</formula>
    </cfRule>
  </conditionalFormatting>
  <conditionalFormatting sqref="E404:E411">
    <cfRule type="colorScale" priority="161">
      <colorScale>
        <cfvo type="min"/>
        <cfvo type="percentile" val="50"/>
        <cfvo type="max"/>
        <color rgb="FFF8696B"/>
        <color rgb="FFFFEB84"/>
        <color rgb="FF63BE7B"/>
      </colorScale>
    </cfRule>
  </conditionalFormatting>
  <conditionalFormatting sqref="E397:E403">
    <cfRule type="colorScale" priority="162">
      <colorScale>
        <cfvo type="min"/>
        <cfvo type="percentile" val="50"/>
        <cfvo type="max"/>
        <color rgb="FFF8696B"/>
        <color rgb="FFFFEB84"/>
        <color rgb="FF63BE7B"/>
      </colorScale>
    </cfRule>
  </conditionalFormatting>
  <conditionalFormatting sqref="F404:F411">
    <cfRule type="colorScale" priority="163">
      <colorScale>
        <cfvo type="min"/>
        <cfvo type="percentile" val="50"/>
        <cfvo type="max"/>
        <color rgb="FFF8696B"/>
        <color rgb="FFFFEB84"/>
        <color rgb="FF63BE7B"/>
      </colorScale>
    </cfRule>
  </conditionalFormatting>
  <conditionalFormatting sqref="F397:F403">
    <cfRule type="colorScale" priority="164">
      <colorScale>
        <cfvo type="min"/>
        <cfvo type="percentile" val="50"/>
        <cfvo type="max"/>
        <color rgb="FFF8696B"/>
        <color rgb="FFFFEB84"/>
        <color rgb="FF63BE7B"/>
      </colorScale>
    </cfRule>
  </conditionalFormatting>
  <conditionalFormatting sqref="I425:I432">
    <cfRule type="cellIs" dxfId="1620" priority="147" operator="equal">
      <formula>0</formula>
    </cfRule>
  </conditionalFormatting>
  <conditionalFormatting sqref="I425:I432">
    <cfRule type="cellIs" dxfId="1619" priority="144" operator="equal">
      <formula>0</formula>
    </cfRule>
    <cfRule type="expression" dxfId="1618" priority="145">
      <formula>"""$F$9+$G$9+$H$9=0"""</formula>
    </cfRule>
    <cfRule type="expression" dxfId="1617" priority="146">
      <formula>"$F$9=0"""</formula>
    </cfRule>
  </conditionalFormatting>
  <conditionalFormatting sqref="I418:I424">
    <cfRule type="cellIs" dxfId="1616" priority="143" operator="equal">
      <formula>0</formula>
    </cfRule>
  </conditionalFormatting>
  <conditionalFormatting sqref="I418:I424">
    <cfRule type="cellIs" dxfId="1615" priority="140" operator="equal">
      <formula>0</formula>
    </cfRule>
    <cfRule type="expression" dxfId="1614" priority="141">
      <formula>"""$F$9+$G$9+$H$9=0"""</formula>
    </cfRule>
    <cfRule type="expression" dxfId="1613" priority="142">
      <formula>"$F$9=0"""</formula>
    </cfRule>
  </conditionalFormatting>
  <conditionalFormatting sqref="E425:E432">
    <cfRule type="colorScale" priority="148">
      <colorScale>
        <cfvo type="min"/>
        <cfvo type="percentile" val="50"/>
        <cfvo type="max"/>
        <color rgb="FFF8696B"/>
        <color rgb="FFFFEB84"/>
        <color rgb="FF63BE7B"/>
      </colorScale>
    </cfRule>
  </conditionalFormatting>
  <conditionalFormatting sqref="E418:E424">
    <cfRule type="colorScale" priority="149">
      <colorScale>
        <cfvo type="min"/>
        <cfvo type="percentile" val="50"/>
        <cfvo type="max"/>
        <color rgb="FFF8696B"/>
        <color rgb="FFFFEB84"/>
        <color rgb="FF63BE7B"/>
      </colorScale>
    </cfRule>
  </conditionalFormatting>
  <conditionalFormatting sqref="F425:F432">
    <cfRule type="colorScale" priority="150">
      <colorScale>
        <cfvo type="min"/>
        <cfvo type="percentile" val="50"/>
        <cfvo type="max"/>
        <color rgb="FFF8696B"/>
        <color rgb="FFFFEB84"/>
        <color rgb="FF63BE7B"/>
      </colorScale>
    </cfRule>
  </conditionalFormatting>
  <conditionalFormatting sqref="F418:F424">
    <cfRule type="colorScale" priority="151">
      <colorScale>
        <cfvo type="min"/>
        <cfvo type="percentile" val="50"/>
        <cfvo type="max"/>
        <color rgb="FFF8696B"/>
        <color rgb="FFFFEB84"/>
        <color rgb="FF63BE7B"/>
      </colorScale>
    </cfRule>
  </conditionalFormatting>
  <conditionalFormatting sqref="H4:H8">
    <cfRule type="colorScale" priority="9201">
      <colorScale>
        <cfvo type="min"/>
        <cfvo type="percentile" val="50"/>
        <cfvo type="max"/>
        <color rgb="FFF8696B"/>
        <color rgb="FFFFEB84"/>
        <color rgb="FF63BE7B"/>
      </colorScale>
    </cfRule>
  </conditionalFormatting>
  <conditionalFormatting sqref="H9:H12">
    <cfRule type="colorScale" priority="9202">
      <colorScale>
        <cfvo type="min"/>
        <cfvo type="percentile" val="50"/>
        <cfvo type="max"/>
        <color rgb="FFF8696B"/>
        <color rgb="FFFFEB84"/>
        <color rgb="FF63BE7B"/>
      </colorScale>
    </cfRule>
  </conditionalFormatting>
  <conditionalFormatting sqref="S15:U15">
    <cfRule type="cellIs" dxfId="1612" priority="138" operator="equal">
      <formula>"Valore vuoto"</formula>
    </cfRule>
  </conditionalFormatting>
  <conditionalFormatting sqref="S15:U15">
    <cfRule type="containsBlanks" dxfId="1611" priority="137">
      <formula>LEN(TRIM(S15))=0</formula>
    </cfRule>
  </conditionalFormatting>
  <conditionalFormatting sqref="S19:U19">
    <cfRule type="cellIs" dxfId="1610" priority="136" operator="equal">
      <formula>"Valore vuoto"</formula>
    </cfRule>
  </conditionalFormatting>
  <conditionalFormatting sqref="S19:U19">
    <cfRule type="containsBlanks" dxfId="1609" priority="135">
      <formula>LEN(TRIM(S19))=0</formula>
    </cfRule>
  </conditionalFormatting>
  <conditionalFormatting sqref="S20:U33">
    <cfRule type="cellIs" dxfId="1608" priority="134" operator="equal">
      <formula>"Valore vuoto"</formula>
    </cfRule>
  </conditionalFormatting>
  <conditionalFormatting sqref="S20:U33">
    <cfRule type="containsBlanks" dxfId="1607" priority="133">
      <formula>LEN(TRIM(S20))=0</formula>
    </cfRule>
  </conditionalFormatting>
  <conditionalFormatting sqref="S414:U414">
    <cfRule type="cellIs" dxfId="1606" priority="24" operator="equal">
      <formula>"Valore vuoto"</formula>
    </cfRule>
  </conditionalFormatting>
  <conditionalFormatting sqref="S414:U414">
    <cfRule type="containsBlanks" dxfId="1605" priority="23">
      <formula>LEN(TRIM(S414))=0</formula>
    </cfRule>
  </conditionalFormatting>
  <conditionalFormatting sqref="S418:U418">
    <cfRule type="cellIs" dxfId="1604" priority="22" operator="equal">
      <formula>"Valore vuoto"</formula>
    </cfRule>
  </conditionalFormatting>
  <conditionalFormatting sqref="S418:U418">
    <cfRule type="containsBlanks" dxfId="1603" priority="21">
      <formula>LEN(TRIM(S418))=0</formula>
    </cfRule>
  </conditionalFormatting>
  <conditionalFormatting sqref="S419:U432">
    <cfRule type="cellIs" dxfId="1602" priority="20" operator="equal">
      <formula>"Valore vuoto"</formula>
    </cfRule>
  </conditionalFormatting>
  <conditionalFormatting sqref="S419:U432">
    <cfRule type="containsBlanks" dxfId="1601" priority="19">
      <formula>LEN(TRIM(S419))=0</formula>
    </cfRule>
  </conditionalFormatting>
  <conditionalFormatting sqref="S36:U36">
    <cfRule type="cellIs" dxfId="1600" priority="132" operator="equal">
      <formula>"Valore vuoto"</formula>
    </cfRule>
  </conditionalFormatting>
  <conditionalFormatting sqref="S36:U36">
    <cfRule type="containsBlanks" dxfId="1599" priority="131">
      <formula>LEN(TRIM(S36))=0</formula>
    </cfRule>
  </conditionalFormatting>
  <conditionalFormatting sqref="S40:U40">
    <cfRule type="cellIs" dxfId="1598" priority="130" operator="equal">
      <formula>"Valore vuoto"</formula>
    </cfRule>
  </conditionalFormatting>
  <conditionalFormatting sqref="S40:U40">
    <cfRule type="containsBlanks" dxfId="1597" priority="129">
      <formula>LEN(TRIM(S40))=0</formula>
    </cfRule>
  </conditionalFormatting>
  <conditionalFormatting sqref="S41:U54">
    <cfRule type="cellIs" dxfId="1596" priority="128" operator="equal">
      <formula>"Valore vuoto"</formula>
    </cfRule>
  </conditionalFormatting>
  <conditionalFormatting sqref="S41:U54">
    <cfRule type="containsBlanks" dxfId="1595" priority="127">
      <formula>LEN(TRIM(S41))=0</formula>
    </cfRule>
  </conditionalFormatting>
  <conditionalFormatting sqref="S57:U57">
    <cfRule type="cellIs" dxfId="1594" priority="126" operator="equal">
      <formula>"Valore vuoto"</formula>
    </cfRule>
  </conditionalFormatting>
  <conditionalFormatting sqref="S57:U57">
    <cfRule type="containsBlanks" dxfId="1593" priority="125">
      <formula>LEN(TRIM(S57))=0</formula>
    </cfRule>
  </conditionalFormatting>
  <conditionalFormatting sqref="S61:U61">
    <cfRule type="cellIs" dxfId="1592" priority="124" operator="equal">
      <formula>"Valore vuoto"</formula>
    </cfRule>
  </conditionalFormatting>
  <conditionalFormatting sqref="S61:U61">
    <cfRule type="containsBlanks" dxfId="1591" priority="123">
      <formula>LEN(TRIM(S61))=0</formula>
    </cfRule>
  </conditionalFormatting>
  <conditionalFormatting sqref="S62:U75">
    <cfRule type="cellIs" dxfId="1590" priority="122" operator="equal">
      <formula>"Valore vuoto"</formula>
    </cfRule>
  </conditionalFormatting>
  <conditionalFormatting sqref="S62:U75">
    <cfRule type="containsBlanks" dxfId="1589" priority="121">
      <formula>LEN(TRIM(S62))=0</formula>
    </cfRule>
  </conditionalFormatting>
  <conditionalFormatting sqref="S78:U78">
    <cfRule type="cellIs" dxfId="1588" priority="120" operator="equal">
      <formula>"Valore vuoto"</formula>
    </cfRule>
  </conditionalFormatting>
  <conditionalFormatting sqref="S78:U78">
    <cfRule type="containsBlanks" dxfId="1587" priority="119">
      <formula>LEN(TRIM(S78))=0</formula>
    </cfRule>
  </conditionalFormatting>
  <conditionalFormatting sqref="S82:U82">
    <cfRule type="cellIs" dxfId="1586" priority="118" operator="equal">
      <formula>"Valore vuoto"</formula>
    </cfRule>
  </conditionalFormatting>
  <conditionalFormatting sqref="S82:U82">
    <cfRule type="containsBlanks" dxfId="1585" priority="117">
      <formula>LEN(TRIM(S82))=0</formula>
    </cfRule>
  </conditionalFormatting>
  <conditionalFormatting sqref="S83:U96">
    <cfRule type="cellIs" dxfId="1584" priority="116" operator="equal">
      <formula>"Valore vuoto"</formula>
    </cfRule>
  </conditionalFormatting>
  <conditionalFormatting sqref="S83:U96">
    <cfRule type="containsBlanks" dxfId="1583" priority="115">
      <formula>LEN(TRIM(S83))=0</formula>
    </cfRule>
  </conditionalFormatting>
  <conditionalFormatting sqref="S99:U99">
    <cfRule type="cellIs" dxfId="1582" priority="114" operator="equal">
      <formula>"Valore vuoto"</formula>
    </cfRule>
  </conditionalFormatting>
  <conditionalFormatting sqref="S99:U99">
    <cfRule type="containsBlanks" dxfId="1581" priority="113">
      <formula>LEN(TRIM(S99))=0</formula>
    </cfRule>
  </conditionalFormatting>
  <conditionalFormatting sqref="S103:U103">
    <cfRule type="cellIs" dxfId="1580" priority="112" operator="equal">
      <formula>"Valore vuoto"</formula>
    </cfRule>
  </conditionalFormatting>
  <conditionalFormatting sqref="S103:U103">
    <cfRule type="containsBlanks" dxfId="1579" priority="111">
      <formula>LEN(TRIM(S103))=0</formula>
    </cfRule>
  </conditionalFormatting>
  <conditionalFormatting sqref="S104:U117">
    <cfRule type="cellIs" dxfId="1578" priority="110" operator="equal">
      <formula>"Valore vuoto"</formula>
    </cfRule>
  </conditionalFormatting>
  <conditionalFormatting sqref="S104:U117">
    <cfRule type="containsBlanks" dxfId="1577" priority="109">
      <formula>LEN(TRIM(S104))=0</formula>
    </cfRule>
  </conditionalFormatting>
  <conditionalFormatting sqref="S120:U120">
    <cfRule type="cellIs" dxfId="1576" priority="108" operator="equal">
      <formula>"Valore vuoto"</formula>
    </cfRule>
  </conditionalFormatting>
  <conditionalFormatting sqref="S120:U120">
    <cfRule type="containsBlanks" dxfId="1575" priority="107">
      <formula>LEN(TRIM(S120))=0</formula>
    </cfRule>
  </conditionalFormatting>
  <conditionalFormatting sqref="S124:U124">
    <cfRule type="cellIs" dxfId="1574" priority="106" operator="equal">
      <formula>"Valore vuoto"</formula>
    </cfRule>
  </conditionalFormatting>
  <conditionalFormatting sqref="S124:U124">
    <cfRule type="containsBlanks" dxfId="1573" priority="105">
      <formula>LEN(TRIM(S124))=0</formula>
    </cfRule>
  </conditionalFormatting>
  <conditionalFormatting sqref="S125:U138">
    <cfRule type="cellIs" dxfId="1572" priority="104" operator="equal">
      <formula>"Valore vuoto"</formula>
    </cfRule>
  </conditionalFormatting>
  <conditionalFormatting sqref="S125:U138">
    <cfRule type="containsBlanks" dxfId="1571" priority="103">
      <formula>LEN(TRIM(S125))=0</formula>
    </cfRule>
  </conditionalFormatting>
  <conditionalFormatting sqref="S141:U141">
    <cfRule type="cellIs" dxfId="1570" priority="102" operator="equal">
      <formula>"Valore vuoto"</formula>
    </cfRule>
  </conditionalFormatting>
  <conditionalFormatting sqref="S141:U141">
    <cfRule type="containsBlanks" dxfId="1569" priority="101">
      <formula>LEN(TRIM(S141))=0</formula>
    </cfRule>
  </conditionalFormatting>
  <conditionalFormatting sqref="S145:U145">
    <cfRule type="cellIs" dxfId="1568" priority="100" operator="equal">
      <formula>"Valore vuoto"</formula>
    </cfRule>
  </conditionalFormatting>
  <conditionalFormatting sqref="S145:U145">
    <cfRule type="containsBlanks" dxfId="1567" priority="99">
      <formula>LEN(TRIM(S145))=0</formula>
    </cfRule>
  </conditionalFormatting>
  <conditionalFormatting sqref="S146:U159">
    <cfRule type="cellIs" dxfId="1566" priority="98" operator="equal">
      <formula>"Valore vuoto"</formula>
    </cfRule>
  </conditionalFormatting>
  <conditionalFormatting sqref="S146:U159">
    <cfRule type="containsBlanks" dxfId="1565" priority="97">
      <formula>LEN(TRIM(S146))=0</formula>
    </cfRule>
  </conditionalFormatting>
  <conditionalFormatting sqref="S162:U162">
    <cfRule type="cellIs" dxfId="1564" priority="96" operator="equal">
      <formula>"Valore vuoto"</formula>
    </cfRule>
  </conditionalFormatting>
  <conditionalFormatting sqref="S162:U162">
    <cfRule type="containsBlanks" dxfId="1563" priority="95">
      <formula>LEN(TRIM(S162))=0</formula>
    </cfRule>
  </conditionalFormatting>
  <conditionalFormatting sqref="S166:U166">
    <cfRule type="cellIs" dxfId="1562" priority="94" operator="equal">
      <formula>"Valore vuoto"</formula>
    </cfRule>
  </conditionalFormatting>
  <conditionalFormatting sqref="S166:U166">
    <cfRule type="containsBlanks" dxfId="1561" priority="93">
      <formula>LEN(TRIM(S166))=0</formula>
    </cfRule>
  </conditionalFormatting>
  <conditionalFormatting sqref="S167:U180">
    <cfRule type="cellIs" dxfId="1560" priority="92" operator="equal">
      <formula>"Valore vuoto"</formula>
    </cfRule>
  </conditionalFormatting>
  <conditionalFormatting sqref="S167:U180">
    <cfRule type="containsBlanks" dxfId="1559" priority="91">
      <formula>LEN(TRIM(S167))=0</formula>
    </cfRule>
  </conditionalFormatting>
  <conditionalFormatting sqref="S183:U183">
    <cfRule type="cellIs" dxfId="1558" priority="90" operator="equal">
      <formula>"Valore vuoto"</formula>
    </cfRule>
  </conditionalFormatting>
  <conditionalFormatting sqref="S183:U183">
    <cfRule type="containsBlanks" dxfId="1557" priority="89">
      <formula>LEN(TRIM(S183))=0</formula>
    </cfRule>
  </conditionalFormatting>
  <conditionalFormatting sqref="S187:U187">
    <cfRule type="cellIs" dxfId="1556" priority="88" operator="equal">
      <formula>"Valore vuoto"</formula>
    </cfRule>
  </conditionalFormatting>
  <conditionalFormatting sqref="S187:U187">
    <cfRule type="containsBlanks" dxfId="1555" priority="87">
      <formula>LEN(TRIM(S187))=0</formula>
    </cfRule>
  </conditionalFormatting>
  <conditionalFormatting sqref="S188:U201">
    <cfRule type="cellIs" dxfId="1554" priority="86" operator="equal">
      <formula>"Valore vuoto"</formula>
    </cfRule>
  </conditionalFormatting>
  <conditionalFormatting sqref="S188:U201">
    <cfRule type="containsBlanks" dxfId="1553" priority="85">
      <formula>LEN(TRIM(S188))=0</formula>
    </cfRule>
  </conditionalFormatting>
  <conditionalFormatting sqref="S204:U204">
    <cfRule type="cellIs" dxfId="1552" priority="84" operator="equal">
      <formula>"Valore vuoto"</formula>
    </cfRule>
  </conditionalFormatting>
  <conditionalFormatting sqref="S204:U204">
    <cfRule type="containsBlanks" dxfId="1551" priority="83">
      <formula>LEN(TRIM(S204))=0</formula>
    </cfRule>
  </conditionalFormatting>
  <conditionalFormatting sqref="S208:U208">
    <cfRule type="cellIs" dxfId="1550" priority="82" operator="equal">
      <formula>"Valore vuoto"</formula>
    </cfRule>
  </conditionalFormatting>
  <conditionalFormatting sqref="S208:U208">
    <cfRule type="containsBlanks" dxfId="1549" priority="81">
      <formula>LEN(TRIM(S208))=0</formula>
    </cfRule>
  </conditionalFormatting>
  <conditionalFormatting sqref="S209:U222">
    <cfRule type="cellIs" dxfId="1548" priority="80" operator="equal">
      <formula>"Valore vuoto"</formula>
    </cfRule>
  </conditionalFormatting>
  <conditionalFormatting sqref="S209:U222">
    <cfRule type="containsBlanks" dxfId="1547" priority="79">
      <formula>LEN(TRIM(S209))=0</formula>
    </cfRule>
  </conditionalFormatting>
  <conditionalFormatting sqref="S225:U225">
    <cfRule type="cellIs" dxfId="1546" priority="78" operator="equal">
      <formula>"Valore vuoto"</formula>
    </cfRule>
  </conditionalFormatting>
  <conditionalFormatting sqref="S225:U225">
    <cfRule type="containsBlanks" dxfId="1545" priority="77">
      <formula>LEN(TRIM(S225))=0</formula>
    </cfRule>
  </conditionalFormatting>
  <conditionalFormatting sqref="S229:U229">
    <cfRule type="cellIs" dxfId="1544" priority="76" operator="equal">
      <formula>"Valore vuoto"</formula>
    </cfRule>
  </conditionalFormatting>
  <conditionalFormatting sqref="S229:U229">
    <cfRule type="containsBlanks" dxfId="1543" priority="75">
      <formula>LEN(TRIM(S229))=0</formula>
    </cfRule>
  </conditionalFormatting>
  <conditionalFormatting sqref="S230:U243">
    <cfRule type="cellIs" dxfId="1542" priority="74" operator="equal">
      <formula>"Valore vuoto"</formula>
    </cfRule>
  </conditionalFormatting>
  <conditionalFormatting sqref="S230:U243">
    <cfRule type="containsBlanks" dxfId="1541" priority="73">
      <formula>LEN(TRIM(S230))=0</formula>
    </cfRule>
  </conditionalFormatting>
  <conditionalFormatting sqref="S246:U246">
    <cfRule type="cellIs" dxfId="1540" priority="72" operator="equal">
      <formula>"Valore vuoto"</formula>
    </cfRule>
  </conditionalFormatting>
  <conditionalFormatting sqref="S246:U246">
    <cfRule type="containsBlanks" dxfId="1539" priority="71">
      <formula>LEN(TRIM(S246))=0</formula>
    </cfRule>
  </conditionalFormatting>
  <conditionalFormatting sqref="S250:U250">
    <cfRule type="cellIs" dxfId="1538" priority="70" operator="equal">
      <formula>"Valore vuoto"</formula>
    </cfRule>
  </conditionalFormatting>
  <conditionalFormatting sqref="S250:U250">
    <cfRule type="containsBlanks" dxfId="1537" priority="69">
      <formula>LEN(TRIM(S250))=0</formula>
    </cfRule>
  </conditionalFormatting>
  <conditionalFormatting sqref="S251:U264">
    <cfRule type="cellIs" dxfId="1536" priority="68" operator="equal">
      <formula>"Valore vuoto"</formula>
    </cfRule>
  </conditionalFormatting>
  <conditionalFormatting sqref="S251:U264">
    <cfRule type="containsBlanks" dxfId="1535" priority="67">
      <formula>LEN(TRIM(S251))=0</formula>
    </cfRule>
  </conditionalFormatting>
  <conditionalFormatting sqref="S267:U267">
    <cfRule type="cellIs" dxfId="1534" priority="66" operator="equal">
      <formula>"Valore vuoto"</formula>
    </cfRule>
  </conditionalFormatting>
  <conditionalFormatting sqref="S267:U267">
    <cfRule type="containsBlanks" dxfId="1533" priority="65">
      <formula>LEN(TRIM(S267))=0</formula>
    </cfRule>
  </conditionalFormatting>
  <conditionalFormatting sqref="S271:U271">
    <cfRule type="cellIs" dxfId="1532" priority="64" operator="equal">
      <formula>"Valore vuoto"</formula>
    </cfRule>
  </conditionalFormatting>
  <conditionalFormatting sqref="S271:U271">
    <cfRule type="containsBlanks" dxfId="1531" priority="63">
      <formula>LEN(TRIM(S271))=0</formula>
    </cfRule>
  </conditionalFormatting>
  <conditionalFormatting sqref="S272:U285">
    <cfRule type="cellIs" dxfId="1530" priority="62" operator="equal">
      <formula>"Valore vuoto"</formula>
    </cfRule>
  </conditionalFormatting>
  <conditionalFormatting sqref="S272:U285">
    <cfRule type="containsBlanks" dxfId="1529" priority="61">
      <formula>LEN(TRIM(S272))=0</formula>
    </cfRule>
  </conditionalFormatting>
  <conditionalFormatting sqref="S288:U288">
    <cfRule type="cellIs" dxfId="1528" priority="60" operator="equal">
      <formula>"Valore vuoto"</formula>
    </cfRule>
  </conditionalFormatting>
  <conditionalFormatting sqref="S288:U288">
    <cfRule type="containsBlanks" dxfId="1527" priority="59">
      <formula>LEN(TRIM(S288))=0</formula>
    </cfRule>
  </conditionalFormatting>
  <conditionalFormatting sqref="S292:U292">
    <cfRule type="cellIs" dxfId="1526" priority="58" operator="equal">
      <formula>"Valore vuoto"</formula>
    </cfRule>
  </conditionalFormatting>
  <conditionalFormatting sqref="S292:U292">
    <cfRule type="containsBlanks" dxfId="1525" priority="57">
      <formula>LEN(TRIM(S292))=0</formula>
    </cfRule>
  </conditionalFormatting>
  <conditionalFormatting sqref="S293:U306">
    <cfRule type="cellIs" dxfId="1524" priority="56" operator="equal">
      <formula>"Valore vuoto"</formula>
    </cfRule>
  </conditionalFormatting>
  <conditionalFormatting sqref="S293:U306">
    <cfRule type="containsBlanks" dxfId="1523" priority="55">
      <formula>LEN(TRIM(S293))=0</formula>
    </cfRule>
  </conditionalFormatting>
  <conditionalFormatting sqref="S309:U309">
    <cfRule type="cellIs" dxfId="1522" priority="54" operator="equal">
      <formula>"Valore vuoto"</formula>
    </cfRule>
  </conditionalFormatting>
  <conditionalFormatting sqref="S309:U309">
    <cfRule type="containsBlanks" dxfId="1521" priority="53">
      <formula>LEN(TRIM(S309))=0</formula>
    </cfRule>
  </conditionalFormatting>
  <conditionalFormatting sqref="S313:U313">
    <cfRule type="cellIs" dxfId="1520" priority="52" operator="equal">
      <formula>"Valore vuoto"</formula>
    </cfRule>
  </conditionalFormatting>
  <conditionalFormatting sqref="S313:U313">
    <cfRule type="containsBlanks" dxfId="1519" priority="51">
      <formula>LEN(TRIM(S313))=0</formula>
    </cfRule>
  </conditionalFormatting>
  <conditionalFormatting sqref="S314:U327">
    <cfRule type="cellIs" dxfId="1518" priority="50" operator="equal">
      <formula>"Valore vuoto"</formula>
    </cfRule>
  </conditionalFormatting>
  <conditionalFormatting sqref="S314:U327">
    <cfRule type="containsBlanks" dxfId="1517" priority="49">
      <formula>LEN(TRIM(S314))=0</formula>
    </cfRule>
  </conditionalFormatting>
  <conditionalFormatting sqref="S330:U330">
    <cfRule type="cellIs" dxfId="1516" priority="48" operator="equal">
      <formula>"Valore vuoto"</formula>
    </cfRule>
  </conditionalFormatting>
  <conditionalFormatting sqref="S330:U330">
    <cfRule type="containsBlanks" dxfId="1515" priority="47">
      <formula>LEN(TRIM(S330))=0</formula>
    </cfRule>
  </conditionalFormatting>
  <conditionalFormatting sqref="S334:U334">
    <cfRule type="cellIs" dxfId="1514" priority="46" operator="equal">
      <formula>"Valore vuoto"</formula>
    </cfRule>
  </conditionalFormatting>
  <conditionalFormatting sqref="S334:U334">
    <cfRule type="containsBlanks" dxfId="1513" priority="45">
      <formula>LEN(TRIM(S334))=0</formula>
    </cfRule>
  </conditionalFormatting>
  <conditionalFormatting sqref="S335:U348">
    <cfRule type="cellIs" dxfId="1512" priority="44" operator="equal">
      <formula>"Valore vuoto"</formula>
    </cfRule>
  </conditionalFormatting>
  <conditionalFormatting sqref="S335:U348">
    <cfRule type="containsBlanks" dxfId="1511" priority="43">
      <formula>LEN(TRIM(S335))=0</formula>
    </cfRule>
  </conditionalFormatting>
  <conditionalFormatting sqref="S351:U351">
    <cfRule type="cellIs" dxfId="1510" priority="42" operator="equal">
      <formula>"Valore vuoto"</formula>
    </cfRule>
  </conditionalFormatting>
  <conditionalFormatting sqref="S351:U351">
    <cfRule type="containsBlanks" dxfId="1509" priority="41">
      <formula>LEN(TRIM(S351))=0</formula>
    </cfRule>
  </conditionalFormatting>
  <conditionalFormatting sqref="S355:U355">
    <cfRule type="cellIs" dxfId="1508" priority="40" operator="equal">
      <formula>"Valore vuoto"</formula>
    </cfRule>
  </conditionalFormatting>
  <conditionalFormatting sqref="S355:U355">
    <cfRule type="containsBlanks" dxfId="1507" priority="39">
      <formula>LEN(TRIM(S355))=0</formula>
    </cfRule>
  </conditionalFormatting>
  <conditionalFormatting sqref="S356:U369">
    <cfRule type="cellIs" dxfId="1506" priority="38" operator="equal">
      <formula>"Valore vuoto"</formula>
    </cfRule>
  </conditionalFormatting>
  <conditionalFormatting sqref="S356:U369">
    <cfRule type="containsBlanks" dxfId="1505" priority="37">
      <formula>LEN(TRIM(S356))=0</formula>
    </cfRule>
  </conditionalFormatting>
  <conditionalFormatting sqref="S372:U372">
    <cfRule type="cellIs" dxfId="1504" priority="36" operator="equal">
      <formula>"Valore vuoto"</formula>
    </cfRule>
  </conditionalFormatting>
  <conditionalFormatting sqref="S372:U372">
    <cfRule type="containsBlanks" dxfId="1503" priority="35">
      <formula>LEN(TRIM(S372))=0</formula>
    </cfRule>
  </conditionalFormatting>
  <conditionalFormatting sqref="S376:U376">
    <cfRule type="cellIs" dxfId="1502" priority="34" operator="equal">
      <formula>"Valore vuoto"</formula>
    </cfRule>
  </conditionalFormatting>
  <conditionalFormatting sqref="S376:U376">
    <cfRule type="containsBlanks" dxfId="1501" priority="33">
      <formula>LEN(TRIM(S376))=0</formula>
    </cfRule>
  </conditionalFormatting>
  <conditionalFormatting sqref="S377:U390">
    <cfRule type="cellIs" dxfId="1500" priority="32" operator="equal">
      <formula>"Valore vuoto"</formula>
    </cfRule>
  </conditionalFormatting>
  <conditionalFormatting sqref="S377:U390">
    <cfRule type="containsBlanks" dxfId="1499" priority="31">
      <formula>LEN(TRIM(S377))=0</formula>
    </cfRule>
  </conditionalFormatting>
  <conditionalFormatting sqref="S393:U393">
    <cfRule type="cellIs" dxfId="1498" priority="30" operator="equal">
      <formula>"Valore vuoto"</formula>
    </cfRule>
  </conditionalFormatting>
  <conditionalFormatting sqref="S393:U393">
    <cfRule type="containsBlanks" dxfId="1497" priority="29">
      <formula>LEN(TRIM(S393))=0</formula>
    </cfRule>
  </conditionalFormatting>
  <conditionalFormatting sqref="S397:U397">
    <cfRule type="cellIs" dxfId="1496" priority="28" operator="equal">
      <formula>"Valore vuoto"</formula>
    </cfRule>
  </conditionalFormatting>
  <conditionalFormatting sqref="S397:U397">
    <cfRule type="containsBlanks" dxfId="1495" priority="27">
      <formula>LEN(TRIM(S397))=0</formula>
    </cfRule>
  </conditionalFormatting>
  <conditionalFormatting sqref="S398:U411">
    <cfRule type="cellIs" dxfId="1494" priority="26" operator="equal">
      <formula>"Valore vuoto"</formula>
    </cfRule>
  </conditionalFormatting>
  <conditionalFormatting sqref="S398:U411">
    <cfRule type="containsBlanks" dxfId="1493" priority="25">
      <formula>LEN(TRIM(S398))=0</formula>
    </cfRule>
  </conditionalFormatting>
  <conditionalFormatting sqref="I61:I62">
    <cfRule type="cellIs" dxfId="1492" priority="16" operator="equal">
      <formula>0</formula>
    </cfRule>
  </conditionalFormatting>
  <conditionalFormatting sqref="I61:I62">
    <cfRule type="cellIs" dxfId="1491" priority="13" operator="equal">
      <formula>0</formula>
    </cfRule>
    <cfRule type="expression" dxfId="1490" priority="14">
      <formula>"""$F$9+$G$9+$H$9=0"""</formula>
    </cfRule>
    <cfRule type="expression" dxfId="1489" priority="15">
      <formula>"$F$9=0"""</formula>
    </cfRule>
  </conditionalFormatting>
  <conditionalFormatting sqref="E61:E62">
    <cfRule type="colorScale" priority="17">
      <colorScale>
        <cfvo type="min"/>
        <cfvo type="percentile" val="50"/>
        <cfvo type="max"/>
        <color rgb="FFF8696B"/>
        <color rgb="FFFFEB84"/>
        <color rgb="FF63BE7B"/>
      </colorScale>
    </cfRule>
  </conditionalFormatting>
  <conditionalFormatting sqref="F61:F62">
    <cfRule type="colorScale" priority="18">
      <colorScale>
        <cfvo type="min"/>
        <cfvo type="percentile" val="50"/>
        <cfvo type="max"/>
        <color rgb="FFF8696B"/>
        <color rgb="FFFFEB84"/>
        <color rgb="FF63BE7B"/>
      </colorScale>
    </cfRule>
  </conditionalFormatting>
  <conditionalFormatting sqref="I84">
    <cfRule type="cellIs" dxfId="1488" priority="10" operator="equal">
      <formula>0</formula>
    </cfRule>
  </conditionalFormatting>
  <conditionalFormatting sqref="I84">
    <cfRule type="cellIs" dxfId="1487" priority="7" operator="equal">
      <formula>0</formula>
    </cfRule>
    <cfRule type="expression" dxfId="1486" priority="8">
      <formula>"""$F$9+$G$9+$H$9=0"""</formula>
    </cfRule>
    <cfRule type="expression" dxfId="1485" priority="9">
      <formula>"$F$9=0"""</formula>
    </cfRule>
  </conditionalFormatting>
  <conditionalFormatting sqref="E84">
    <cfRule type="colorScale" priority="11">
      <colorScale>
        <cfvo type="min"/>
        <cfvo type="percentile" val="50"/>
        <cfvo type="max"/>
        <color rgb="FFF8696B"/>
        <color rgb="FFFFEB84"/>
        <color rgb="FF63BE7B"/>
      </colorScale>
    </cfRule>
  </conditionalFormatting>
  <conditionalFormatting sqref="F84">
    <cfRule type="colorScale" priority="12">
      <colorScale>
        <cfvo type="min"/>
        <cfvo type="percentile" val="50"/>
        <cfvo type="max"/>
        <color rgb="FFF8696B"/>
        <color rgb="FFFFEB84"/>
        <color rgb="FF63BE7B"/>
      </colorScale>
    </cfRule>
  </conditionalFormatting>
  <conditionalFormatting sqref="I40:I42">
    <cfRule type="cellIs" dxfId="1484" priority="4" operator="equal">
      <formula>0</formula>
    </cfRule>
  </conditionalFormatting>
  <conditionalFormatting sqref="I40:I42">
    <cfRule type="cellIs" dxfId="1483" priority="1" operator="equal">
      <formula>0</formula>
    </cfRule>
    <cfRule type="expression" dxfId="1482" priority="2">
      <formula>"""$F$9+$G$9+$H$9=0"""</formula>
    </cfRule>
    <cfRule type="expression" dxfId="1481" priority="3">
      <formula>"$F$9=0"""</formula>
    </cfRule>
  </conditionalFormatting>
  <conditionalFormatting sqref="E40:E42">
    <cfRule type="colorScale" priority="5">
      <colorScale>
        <cfvo type="min"/>
        <cfvo type="percentile" val="50"/>
        <cfvo type="max"/>
        <color rgb="FFF8696B"/>
        <color rgb="FFFFEB84"/>
        <color rgb="FF63BE7B"/>
      </colorScale>
    </cfRule>
  </conditionalFormatting>
  <conditionalFormatting sqref="F40:F42">
    <cfRule type="colorScale" priority="6">
      <colorScale>
        <cfvo type="min"/>
        <cfvo type="percentile" val="50"/>
        <cfvo type="max"/>
        <color rgb="FFF8696B"/>
        <color rgb="FFFFEB84"/>
        <color rgb="FF63BE7B"/>
      </colorScale>
    </cfRule>
  </conditionalFormatting>
  <dataValidations count="2">
    <dataValidation type="list" allowBlank="1" showInputMessage="1" showErrorMessage="1" sqref="J19:J33 J82:J96 J418:J432 J61:J75 J103:J117 J124:J138 J145:J159 J166:J180 J187:J201 J208:J222 J229:J243 J250:J264 J271:J285 J292:J306 J313:J327 J334:J348 J355:J369 J376:J390 J397:J411 J40:J54" xr:uid="{00000000-0002-0000-0B00-000000000000}">
      <formula1>"O, U"</formula1>
    </dataValidation>
    <dataValidation type="list" allowBlank="1" showInputMessage="1" showErrorMessage="1" sqref="Q36:R36 Q82:R96 Q15:R15 Q19:R33 Q78:R78 Q418:R432 Q61:R75 Q57:R57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0:R54" xr:uid="{00000000-0002-0000-0B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2000000}">
          <x14:formula1>
            <xm:f>'db tipo misura'!$A$3:$A$13</xm:f>
          </x14:formula1>
          <xm:sqref>K19:K33 K82:K96 K418:K432 K61:K75 K103:K117 K124:K138 K145:K159 K166:K180 K187:K201 K208:K222 K229:K243 K250:K264 K271:K285 K292:K306 K313:K327 K334:K348 K355:K369 K376:K390 K397:K411 K40:K54</xm:sqref>
        </x14:dataValidation>
        <x14:dataValidation type="list" allowBlank="1" showInputMessage="1" showErrorMessage="1" xr:uid="{00000000-0002-0000-0B00-000003000000}">
          <x14:formula1>
            <xm:f>'db fattori abilitanti'!$A$3:$A$19</xm:f>
          </x14:formula1>
          <xm:sqref>F19:F33 F292:F306 F313:F327 F334:F348 F355:F369 F376:F390 F397:F411 F82:F96 F418:F432 F61:F75 F103:F117 F124:F138 F145:F159 F166:F180 F187:F201 F208:F222 F229:F243 F250:F264 F271:F285 F40:F54</xm:sqref>
        </x14:dataValidation>
        <x14:dataValidation type="list" allowBlank="1" showInputMessage="1" showErrorMessage="1" xr:uid="{00000000-0002-0000-0B00-000004000000}">
          <x14:formula1>
            <xm:f>'db obiettivi'!$A$3:$A$18</xm:f>
          </x14:formula1>
          <xm:sqref>H19:H33 H292:H306 H313:H327 H334:H348 H355:H369 H376:H390 H397:H411 H82:H96 H418:H432 H61:H75 H103:H117 H124:H138 H145:H159 H166:H180 H187:H201 H208:H222 H229:H243 H250:H264 H271:H285 H40:H54</xm:sqref>
        </x14:dataValidation>
        <x14:dataValidation type="list" allowBlank="1" showInputMessage="1" showErrorMessage="1" xr:uid="{00000000-0002-0000-0B00-000005000000}">
          <x14:formula1>
            <xm:f>'db rischi'!$J$10:$J$100</xm:f>
          </x14:formula1>
          <xm:sqref>E19:E33 E82:E96 E418:E432 E61:E75 E103:E117 E124:E138 E145:E159 E166:E180 E187:E201 E208:E222 E229:E243 E250:E264 E271:E285 E292:E306 E313:E327 E334:E348 E355:E369 E376:E390 E397:E411 E40:E54</xm:sqref>
        </x14:dataValidation>
        <x14:dataValidation type="list" allowBlank="1" showInputMessage="1" showErrorMessage="1" xr:uid="{00000000-0002-0000-0B00-000006000000}">
          <x14:formula1>
            <xm:f>'db misure specifiche'!$J$4:$J$505</xm:f>
          </x14:formula1>
          <xm:sqref>I19:I33 I82:I96 I418:I432 I61:I75 I103:I117 I124:I138 I145:I159 I166:I180 I187:I201 I208:I222 I229:I243 I250:I264 I271:I285 I292:I306 I313:I327 I334:I348 I355:I369 I376:I390 I397:I411 I40:I54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4">
    <tabColor rgb="FF00B050"/>
    <pageSetUpPr fitToPage="1"/>
  </sheetPr>
  <dimension ref="A1:X433"/>
  <sheetViews>
    <sheetView zoomScale="85" zoomScaleNormal="85" workbookViewId="0">
      <selection activeCell="F15" sqref="F15:H1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hidden="1" customWidth="1" outlineLevel="1"/>
    <col min="18" max="18" width="18.85546875" style="2" hidden="1" customWidth="1" outlineLevel="1"/>
    <col min="19" max="21" width="10.85546875" style="2" hidden="1" customWidth="1" outlineLevel="2"/>
    <col min="22" max="22" width="76.42578125" style="2" hidden="1" customWidth="1" outlineLevel="1" collapsed="1"/>
    <col min="23" max="23" width="6.140625" style="2" customWidth="1" collapsed="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30"/>
      <c r="X3" s="30"/>
    </row>
    <row r="4" spans="1:24" ht="23.85" hidden="1" customHeight="1" outlineLevel="1" x14ac:dyDescent="0.2">
      <c r="A4" s="51"/>
      <c r="B4" s="51"/>
      <c r="C4" s="51"/>
      <c r="D4" s="51"/>
      <c r="E4" s="180">
        <f t="shared" ref="E4:E12" si="0">COUNTIF($J$19:$K$17740,H4)</f>
        <v>0</v>
      </c>
      <c r="F4" s="179" t="e">
        <f t="shared" ref="F4:F12" si="1">E4/$G$4</f>
        <v>#DIV/0!</v>
      </c>
      <c r="G4" s="232">
        <f>SUM(E4:E12)</f>
        <v>0</v>
      </c>
      <c r="H4" s="26" t="s">
        <v>32</v>
      </c>
      <c r="I4" s="85"/>
      <c r="J4" s="85"/>
      <c r="K4" s="30"/>
      <c r="L4" s="30"/>
      <c r="M4" s="30"/>
      <c r="N4" s="30"/>
      <c r="O4" s="30"/>
      <c r="P4" s="30"/>
      <c r="Q4" s="30"/>
      <c r="R4" s="30"/>
      <c r="S4" s="30"/>
      <c r="T4" s="30"/>
      <c r="U4" s="30"/>
      <c r="V4" s="30"/>
      <c r="W4" s="230"/>
      <c r="X4" s="30"/>
    </row>
    <row r="5" spans="1:24" ht="23.85" hidden="1" customHeight="1" outlineLevel="1" x14ac:dyDescent="0.2">
      <c r="A5" s="51"/>
      <c r="B5" s="51"/>
      <c r="C5" s="51"/>
      <c r="D5" s="51"/>
      <c r="E5" s="180">
        <f t="shared" si="0"/>
        <v>0</v>
      </c>
      <c r="F5" s="179" t="e">
        <f t="shared" si="1"/>
        <v>#DIV/0!</v>
      </c>
      <c r="G5" s="232"/>
      <c r="H5" s="26" t="s">
        <v>33</v>
      </c>
      <c r="I5" s="85"/>
      <c r="J5" s="85"/>
      <c r="K5" s="30"/>
      <c r="L5" s="30"/>
      <c r="M5" s="30"/>
      <c r="N5" s="30"/>
      <c r="O5" s="30"/>
      <c r="P5" s="30"/>
      <c r="Q5" s="30"/>
      <c r="R5" s="30"/>
      <c r="S5" s="30"/>
      <c r="T5" s="30"/>
      <c r="U5" s="30"/>
      <c r="V5" s="30"/>
      <c r="W5" s="230"/>
      <c r="X5" s="30"/>
    </row>
    <row r="6" spans="1:24" ht="23.85" hidden="1" customHeight="1" outlineLevel="1" x14ac:dyDescent="0.2">
      <c r="A6" s="51"/>
      <c r="B6" s="51"/>
      <c r="C6" s="51"/>
      <c r="D6" s="51"/>
      <c r="E6" s="180">
        <f t="shared" si="0"/>
        <v>0</v>
      </c>
      <c r="F6" s="179" t="e">
        <f t="shared" si="1"/>
        <v>#DIV/0!</v>
      </c>
      <c r="G6" s="232"/>
      <c r="H6" s="26" t="s">
        <v>34</v>
      </c>
      <c r="I6" s="85"/>
      <c r="J6" s="85"/>
      <c r="K6" s="30"/>
      <c r="L6" s="30"/>
      <c r="M6" s="30"/>
      <c r="N6" s="30"/>
      <c r="O6" s="30"/>
      <c r="P6" s="30"/>
      <c r="Q6" s="30"/>
      <c r="R6" s="30"/>
      <c r="S6" s="30"/>
      <c r="T6" s="30"/>
      <c r="U6" s="30"/>
      <c r="V6" s="30"/>
      <c r="W6" s="230"/>
      <c r="X6" s="30"/>
    </row>
    <row r="7" spans="1:24" ht="23.85" hidden="1" customHeight="1" outlineLevel="1" x14ac:dyDescent="0.2">
      <c r="A7" s="51"/>
      <c r="B7" s="51"/>
      <c r="C7" s="51"/>
      <c r="D7" s="51"/>
      <c r="E7" s="180">
        <f t="shared" si="0"/>
        <v>0</v>
      </c>
      <c r="F7" s="179" t="e">
        <f t="shared" si="1"/>
        <v>#DIV/0!</v>
      </c>
      <c r="G7" s="232"/>
      <c r="H7" s="26" t="s">
        <v>35</v>
      </c>
      <c r="I7" s="85"/>
      <c r="J7" s="85"/>
      <c r="K7" s="30"/>
      <c r="L7" s="30"/>
      <c r="M7" s="30"/>
      <c r="N7" s="30"/>
      <c r="O7" s="30"/>
      <c r="P7" s="30"/>
      <c r="Q7" s="30"/>
      <c r="R7" s="30"/>
      <c r="S7" s="30"/>
      <c r="T7" s="30"/>
      <c r="U7" s="30"/>
      <c r="V7" s="30"/>
      <c r="W7" s="230"/>
      <c r="X7" s="30"/>
    </row>
    <row r="8" spans="1:24" ht="23.85" hidden="1" customHeight="1" outlineLevel="1" x14ac:dyDescent="0.2">
      <c r="A8" s="51"/>
      <c r="B8" s="51"/>
      <c r="C8" s="51"/>
      <c r="D8" s="51"/>
      <c r="E8" s="180">
        <f t="shared" si="0"/>
        <v>0</v>
      </c>
      <c r="F8" s="179" t="e">
        <f t="shared" si="1"/>
        <v>#DIV/0!</v>
      </c>
      <c r="G8" s="232"/>
      <c r="H8" s="26" t="s">
        <v>36</v>
      </c>
      <c r="I8" s="85"/>
      <c r="J8" s="85"/>
      <c r="K8" s="30"/>
      <c r="L8" s="30"/>
      <c r="M8" s="30"/>
      <c r="N8" s="30"/>
      <c r="O8" s="30"/>
      <c r="P8" s="30"/>
      <c r="Q8" s="30"/>
      <c r="R8" s="30"/>
      <c r="S8" s="30"/>
      <c r="T8" s="30"/>
      <c r="U8" s="30"/>
      <c r="V8" s="30"/>
      <c r="W8" s="230"/>
      <c r="X8" s="30"/>
    </row>
    <row r="9" spans="1:24" ht="23.85" hidden="1" customHeight="1" outlineLevel="1" x14ac:dyDescent="0.2">
      <c r="A9" s="51"/>
      <c r="B9" s="51"/>
      <c r="C9" s="51"/>
      <c r="D9" s="51"/>
      <c r="E9" s="180">
        <f t="shared" si="0"/>
        <v>0</v>
      </c>
      <c r="F9" s="179" t="e">
        <f t="shared" si="1"/>
        <v>#DIV/0!</v>
      </c>
      <c r="G9" s="232"/>
      <c r="H9" s="26" t="s">
        <v>37</v>
      </c>
      <c r="I9" s="85"/>
      <c r="J9" s="85"/>
      <c r="K9" s="30"/>
      <c r="L9" s="30"/>
      <c r="M9" s="30"/>
      <c r="N9" s="30"/>
      <c r="O9" s="30"/>
      <c r="P9" s="30"/>
      <c r="Q9" s="30"/>
      <c r="R9" s="30"/>
      <c r="S9" s="30"/>
      <c r="T9" s="30"/>
      <c r="U9" s="30"/>
      <c r="V9" s="30"/>
      <c r="W9" s="230"/>
      <c r="X9" s="30"/>
    </row>
    <row r="10" spans="1:24" ht="23.85" hidden="1" customHeight="1" outlineLevel="1" x14ac:dyDescent="0.2">
      <c r="A10" s="51"/>
      <c r="B10" s="51"/>
      <c r="C10" s="51"/>
      <c r="D10" s="51"/>
      <c r="E10" s="180">
        <f t="shared" si="0"/>
        <v>0</v>
      </c>
      <c r="F10" s="179" t="e">
        <f t="shared" si="1"/>
        <v>#DIV/0!</v>
      </c>
      <c r="G10" s="232"/>
      <c r="H10" s="26" t="s">
        <v>38</v>
      </c>
      <c r="I10" s="85"/>
      <c r="J10" s="85"/>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E11" s="180">
        <f t="shared" si="0"/>
        <v>0</v>
      </c>
      <c r="F11" s="179" t="e">
        <f t="shared" si="1"/>
        <v>#DIV/0!</v>
      </c>
      <c r="G11" s="232"/>
      <c r="H11" s="26" t="s">
        <v>31</v>
      </c>
      <c r="I11" s="85"/>
      <c r="J11" s="85"/>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E12" s="180">
        <f t="shared" si="0"/>
        <v>0</v>
      </c>
      <c r="F12" s="179" t="e">
        <f t="shared" si="1"/>
        <v>#DIV/0!</v>
      </c>
      <c r="G12" s="232"/>
      <c r="H12" s="26" t="s">
        <v>641</v>
      </c>
      <c r="I12" s="85"/>
      <c r="J12" s="85"/>
      <c r="K12" s="30"/>
      <c r="L12" s="30"/>
      <c r="M12" s="30"/>
      <c r="N12" s="30"/>
      <c r="O12" s="30"/>
      <c r="P12" s="30"/>
      <c r="Q12" s="30"/>
      <c r="R12" s="30"/>
      <c r="S12" s="30"/>
      <c r="T12" s="30"/>
      <c r="U12" s="30"/>
      <c r="V12" s="30"/>
      <c r="W12" s="230"/>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46.5" customHeight="1" x14ac:dyDescent="0.2">
      <c r="A14" s="170"/>
      <c r="B14" s="170"/>
      <c r="C14" s="174" t="s">
        <v>674</v>
      </c>
      <c r="D14" s="174"/>
      <c r="E14" s="175" t="s">
        <v>1286</v>
      </c>
      <c r="F14" s="168"/>
      <c r="G14" s="168"/>
      <c r="H14" s="168"/>
      <c r="I14" s="220" t="str">
        <f>Aree!F26</f>
        <v>H) Incarichi e nomine</v>
      </c>
      <c r="J14" s="220"/>
      <c r="K14" s="220"/>
      <c r="L14" s="220"/>
      <c r="M14" s="168"/>
      <c r="N14" s="84" t="s">
        <v>6</v>
      </c>
      <c r="O14" s="84" t="s">
        <v>675</v>
      </c>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c r="G15" s="226"/>
      <c r="H15" s="226"/>
      <c r="I15" s="50" t="s">
        <v>11</v>
      </c>
      <c r="J15" s="227" t="s">
        <v>3</v>
      </c>
      <c r="K15" s="227"/>
      <c r="L15" s="39"/>
      <c r="M15" s="162" t="s">
        <v>676</v>
      </c>
      <c r="N15" s="163" t="str">
        <f>V15</f>
        <v>--</v>
      </c>
      <c r="O15" s="39"/>
      <c r="P15" s="168"/>
      <c r="Q15" s="184"/>
      <c r="R15" s="184"/>
      <c r="S15" s="185" t="str">
        <f>IF(Q15="Basso",1.8,IF(Q15="Medio",2.5,IF(Q15="Medio-Alto",3.8,IF(Q15="Alto",5,"0"))))</f>
        <v>0</v>
      </c>
      <c r="T15" s="185" t="str">
        <f>IF(R15="Basso",1.8,IF(R15="Medio",2.5,IF(R15="Medio-Alto",3.8,IF(R15="Alto",5,"0"))))</f>
        <v>0</v>
      </c>
      <c r="U15" s="185">
        <f>IF(MAX(U19:U33)&gt;(T15*S15),MAX(U19:U33),T15*S15)</f>
        <v>0</v>
      </c>
      <c r="V15" s="186" t="str">
        <f>IF(U15=0,"--",IF(U15&lt;='db fasce di rischio'!$B$4,'db fasce di rischio'!$A$2,IF(U15&lt;='db fasce di rischio'!$D$4,'db fasce di rischio'!$C$2,IF(U15&lt;='db fasce di rischio'!$F$4,'db fasce di rischio'!$E$2,IF(U15&lt;='db fasce di rischio'!$H$4,'db fasce di rischio'!$G$2,"")))))</f>
        <v>--</v>
      </c>
      <c r="W15" s="30"/>
      <c r="X15" s="30"/>
    </row>
    <row r="16" spans="1:24" ht="59.45" customHeight="1" x14ac:dyDescent="0.2">
      <c r="A16" s="168"/>
      <c r="B16" s="168"/>
      <c r="C16" s="224"/>
      <c r="D16" s="225"/>
      <c r="E16" s="225"/>
      <c r="F16" s="172"/>
      <c r="G16" s="172"/>
      <c r="H16" s="172"/>
      <c r="I16" s="172"/>
      <c r="J16" s="172"/>
      <c r="K16" s="172"/>
      <c r="L16" s="173"/>
      <c r="M16" s="228" t="s">
        <v>1305</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t="e">
        <f>SUM(F4:F12)</f>
        <v>#DIV/0!</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outlineLevel="1" x14ac:dyDescent="0.2">
      <c r="A19" s="169"/>
      <c r="B19" s="169"/>
      <c r="C19" s="26" t="s">
        <v>30</v>
      </c>
      <c r="D19" s="26" t="s">
        <v>30</v>
      </c>
      <c r="E19" s="26" t="s">
        <v>30</v>
      </c>
      <c r="F19" s="26" t="s">
        <v>30</v>
      </c>
      <c r="G19" s="161" t="str">
        <f>V19</f>
        <v>--</v>
      </c>
      <c r="H19" s="27" t="s">
        <v>30</v>
      </c>
      <c r="I19" s="33" t="s">
        <v>30</v>
      </c>
      <c r="J19" s="87"/>
      <c r="K19" s="33"/>
      <c r="L19" s="26"/>
      <c r="M19" s="26"/>
      <c r="N19" s="26"/>
      <c r="O19" s="26"/>
      <c r="P19" s="169"/>
      <c r="Q19" s="184"/>
      <c r="R19" s="184"/>
      <c r="S19" s="185" t="str">
        <f>IF(Q19="Basso",1.8,IF(Q19="Medio",2.5,IF(Q19="Medio-Alto",3.8,IF(Q19="Alto",5,"0"))))</f>
        <v>0</v>
      </c>
      <c r="T19" s="185" t="str">
        <f>IF(R19="Basso",1.8,IF(R19="Medio",2.5,IF(R19="Medio-Alto",3.8,IF(R19="Alto",5,"0"))))</f>
        <v>0</v>
      </c>
      <c r="U19" s="185">
        <f>(T19*S19)</f>
        <v>0</v>
      </c>
      <c r="V19" s="186" t="str">
        <f>IF(U19=0,"--",IF(U19&lt;='db fasce di rischio'!$B$4,'db fasce di rischio'!$A$2,IF(U19&lt;='db fasce di rischio'!$D$4,'db fasce di rischio'!$C$2,IF(U19&lt;='db fasce di rischio'!$F$4,'db fasce di rischio'!$E$2,IF(U19&lt;='db fasce di rischio'!$H$4,'db fasce di rischio'!$G$2,"")))))</f>
        <v>--</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c r="G36" s="226"/>
      <c r="H36" s="226"/>
      <c r="I36" s="50" t="s">
        <v>11</v>
      </c>
      <c r="J36" s="227" t="s">
        <v>3</v>
      </c>
      <c r="K36" s="227"/>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4"/>
      <c r="D37" s="225"/>
      <c r="E37" s="225"/>
      <c r="F37" s="172"/>
      <c r="G37" s="172"/>
      <c r="H37" s="172"/>
      <c r="I37" s="172"/>
      <c r="J37" s="172"/>
      <c r="K37" s="172"/>
      <c r="L37" s="173"/>
      <c r="M37" s="228" t="s">
        <v>1305</v>
      </c>
      <c r="N37" s="228"/>
      <c r="O37" s="228"/>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c r="G57" s="226"/>
      <c r="H57" s="226"/>
      <c r="I57" s="50" t="s">
        <v>11</v>
      </c>
      <c r="J57" s="227" t="s">
        <v>3</v>
      </c>
      <c r="K57" s="227"/>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4"/>
      <c r="D58" s="225"/>
      <c r="E58" s="225"/>
      <c r="F58" s="172"/>
      <c r="G58" s="172"/>
      <c r="H58" s="172"/>
      <c r="I58" s="172"/>
      <c r="J58" s="172"/>
      <c r="K58" s="172"/>
      <c r="L58" s="173"/>
      <c r="M58" s="228" t="s">
        <v>1305</v>
      </c>
      <c r="N58" s="228"/>
      <c r="O58" s="228"/>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c r="G78" s="226"/>
      <c r="H78" s="226"/>
      <c r="I78" s="50" t="s">
        <v>11</v>
      </c>
      <c r="J78" s="227" t="s">
        <v>3</v>
      </c>
      <c r="K78" s="227"/>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4"/>
      <c r="D79" s="225"/>
      <c r="E79" s="225"/>
      <c r="F79" s="172"/>
      <c r="G79" s="172"/>
      <c r="H79" s="172"/>
      <c r="I79" s="172"/>
      <c r="J79" s="172"/>
      <c r="K79" s="172"/>
      <c r="L79" s="173"/>
      <c r="M79" s="228" t="s">
        <v>1305</v>
      </c>
      <c r="N79" s="228"/>
      <c r="O79" s="228"/>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c r="G99" s="226"/>
      <c r="H99" s="226"/>
      <c r="I99" s="50" t="s">
        <v>11</v>
      </c>
      <c r="J99" s="227" t="s">
        <v>3</v>
      </c>
      <c r="K99" s="227"/>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4"/>
      <c r="D100" s="225"/>
      <c r="E100" s="225"/>
      <c r="F100" s="172"/>
      <c r="G100" s="172"/>
      <c r="H100" s="172"/>
      <c r="I100" s="172"/>
      <c r="J100" s="172"/>
      <c r="K100" s="172"/>
      <c r="L100" s="173"/>
      <c r="M100" s="228" t="s">
        <v>1305</v>
      </c>
      <c r="N100" s="228"/>
      <c r="O100" s="228"/>
      <c r="P100" s="168"/>
      <c r="Q100" s="30"/>
      <c r="R100" s="30"/>
      <c r="S100" s="30"/>
      <c r="T100" s="30"/>
      <c r="U100" s="30"/>
      <c r="V100" s="30"/>
      <c r="W100" s="30"/>
      <c r="X100" s="30"/>
    </row>
    <row r="101" spans="1:24" ht="31.5"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c r="G120" s="226"/>
      <c r="H120" s="226"/>
      <c r="I120" s="50" t="s">
        <v>11</v>
      </c>
      <c r="J120" s="227" t="s">
        <v>3</v>
      </c>
      <c r="K120" s="227"/>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4"/>
      <c r="D121" s="225"/>
      <c r="E121" s="225"/>
      <c r="F121" s="172"/>
      <c r="G121" s="172"/>
      <c r="H121" s="172"/>
      <c r="I121" s="172"/>
      <c r="J121" s="172"/>
      <c r="K121" s="172"/>
      <c r="L121" s="173"/>
      <c r="M121" s="228" t="s">
        <v>1305</v>
      </c>
      <c r="N121" s="228"/>
      <c r="O121" s="228"/>
      <c r="P121" s="168"/>
      <c r="Q121" s="30"/>
      <c r="R121" s="30"/>
      <c r="S121" s="30"/>
      <c r="T121" s="30"/>
      <c r="U121" s="30"/>
      <c r="V121" s="30"/>
      <c r="W121" s="30"/>
      <c r="X121" s="30"/>
    </row>
    <row r="122" spans="1:24" ht="31.5"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c r="G141" s="226"/>
      <c r="H141" s="226"/>
      <c r="I141" s="50" t="s">
        <v>11</v>
      </c>
      <c r="J141" s="227" t="s">
        <v>3</v>
      </c>
      <c r="K141" s="227"/>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4"/>
      <c r="D142" s="225"/>
      <c r="E142" s="225"/>
      <c r="F142" s="172"/>
      <c r="G142" s="172"/>
      <c r="H142" s="172"/>
      <c r="I142" s="172"/>
      <c r="J142" s="172"/>
      <c r="K142" s="172"/>
      <c r="L142" s="173"/>
      <c r="M142" s="228" t="s">
        <v>1305</v>
      </c>
      <c r="N142" s="228"/>
      <c r="O142" s="228"/>
      <c r="P142" s="168"/>
      <c r="Q142" s="30"/>
      <c r="R142" s="30"/>
      <c r="S142" s="30"/>
      <c r="T142" s="30"/>
      <c r="U142" s="30"/>
      <c r="V142" s="30"/>
      <c r="W142" s="30"/>
      <c r="X142" s="30"/>
    </row>
    <row r="143" spans="1:24" ht="31.5"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c r="G162" s="226"/>
      <c r="H162" s="226"/>
      <c r="I162" s="50" t="s">
        <v>11</v>
      </c>
      <c r="J162" s="227" t="s">
        <v>3</v>
      </c>
      <c r="K162" s="227"/>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4"/>
      <c r="D163" s="225"/>
      <c r="E163" s="225"/>
      <c r="F163" s="172"/>
      <c r="G163" s="172"/>
      <c r="H163" s="172"/>
      <c r="I163" s="172"/>
      <c r="J163" s="172"/>
      <c r="K163" s="172"/>
      <c r="L163" s="173"/>
      <c r="M163" s="228" t="s">
        <v>1305</v>
      </c>
      <c r="N163" s="228"/>
      <c r="O163" s="228"/>
      <c r="P163" s="168"/>
      <c r="Q163" s="30"/>
      <c r="R163" s="30"/>
      <c r="S163" s="30"/>
      <c r="T163" s="30"/>
      <c r="U163" s="30"/>
      <c r="V163" s="30"/>
      <c r="W163" s="30"/>
      <c r="X163" s="30"/>
    </row>
    <row r="164" spans="1:24" ht="31.5"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c r="G183" s="226"/>
      <c r="H183" s="226"/>
      <c r="I183" s="50" t="s">
        <v>11</v>
      </c>
      <c r="J183" s="227" t="s">
        <v>3</v>
      </c>
      <c r="K183" s="227"/>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4"/>
      <c r="D184" s="225"/>
      <c r="E184" s="225"/>
      <c r="F184" s="172"/>
      <c r="G184" s="172"/>
      <c r="H184" s="172"/>
      <c r="I184" s="172"/>
      <c r="J184" s="172"/>
      <c r="K184" s="172"/>
      <c r="L184" s="173"/>
      <c r="M184" s="228" t="s">
        <v>1305</v>
      </c>
      <c r="N184" s="228"/>
      <c r="O184" s="228"/>
      <c r="P184" s="168"/>
      <c r="Q184" s="30"/>
      <c r="R184" s="30"/>
      <c r="S184" s="30"/>
      <c r="T184" s="30"/>
      <c r="U184" s="30"/>
      <c r="V184" s="30"/>
      <c r="W184" s="30"/>
      <c r="X184" s="30"/>
    </row>
    <row r="185" spans="1:24" ht="31.5"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c r="G204" s="226"/>
      <c r="H204" s="226"/>
      <c r="I204" s="50" t="s">
        <v>11</v>
      </c>
      <c r="J204" s="227" t="s">
        <v>3</v>
      </c>
      <c r="K204" s="227"/>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4"/>
      <c r="D205" s="225"/>
      <c r="E205" s="225"/>
      <c r="F205" s="172"/>
      <c r="G205" s="172"/>
      <c r="H205" s="172"/>
      <c r="I205" s="172"/>
      <c r="J205" s="172"/>
      <c r="K205" s="172"/>
      <c r="L205" s="173"/>
      <c r="M205" s="228" t="s">
        <v>1305</v>
      </c>
      <c r="N205" s="228"/>
      <c r="O205" s="228"/>
      <c r="P205" s="168"/>
      <c r="Q205" s="30"/>
      <c r="R205" s="30"/>
      <c r="S205" s="30"/>
      <c r="T205" s="30"/>
      <c r="U205" s="30"/>
      <c r="V205" s="30"/>
      <c r="W205" s="30"/>
      <c r="X205" s="30"/>
    </row>
    <row r="206" spans="1:24" ht="31.5"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c r="G225" s="226"/>
      <c r="H225" s="226"/>
      <c r="I225" s="50" t="s">
        <v>11</v>
      </c>
      <c r="J225" s="227" t="s">
        <v>3</v>
      </c>
      <c r="K225" s="227"/>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4"/>
      <c r="D226" s="225"/>
      <c r="E226" s="225"/>
      <c r="F226" s="172"/>
      <c r="G226" s="172"/>
      <c r="H226" s="172"/>
      <c r="I226" s="172"/>
      <c r="J226" s="172"/>
      <c r="K226" s="172"/>
      <c r="L226" s="173"/>
      <c r="M226" s="228" t="s">
        <v>1305</v>
      </c>
      <c r="N226" s="228"/>
      <c r="O226" s="228"/>
      <c r="P226" s="168"/>
      <c r="Q226" s="30"/>
      <c r="R226" s="30"/>
      <c r="S226" s="30"/>
      <c r="T226" s="30"/>
      <c r="U226" s="30"/>
      <c r="V226" s="30"/>
      <c r="W226" s="30"/>
      <c r="X226" s="30"/>
    </row>
    <row r="227" spans="1:24" ht="31.5"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c r="G246" s="226"/>
      <c r="H246" s="226"/>
      <c r="I246" s="50" t="s">
        <v>11</v>
      </c>
      <c r="J246" s="227" t="s">
        <v>3</v>
      </c>
      <c r="K246" s="227"/>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4"/>
      <c r="D247" s="225"/>
      <c r="E247" s="225"/>
      <c r="F247" s="172"/>
      <c r="G247" s="172"/>
      <c r="H247" s="172"/>
      <c r="I247" s="172"/>
      <c r="J247" s="172"/>
      <c r="K247" s="172"/>
      <c r="L247" s="173"/>
      <c r="M247" s="228" t="s">
        <v>1305</v>
      </c>
      <c r="N247" s="228"/>
      <c r="O247" s="228"/>
      <c r="P247" s="168"/>
      <c r="Q247" s="30"/>
      <c r="R247" s="30"/>
      <c r="S247" s="30"/>
      <c r="T247" s="30"/>
      <c r="U247" s="30"/>
      <c r="V247" s="30"/>
      <c r="W247" s="30"/>
      <c r="X247" s="30"/>
    </row>
    <row r="248" spans="1:24" ht="31.5"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c r="G267" s="226"/>
      <c r="H267" s="226"/>
      <c r="I267" s="50" t="s">
        <v>11</v>
      </c>
      <c r="J267" s="227" t="s">
        <v>3</v>
      </c>
      <c r="K267" s="227"/>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4"/>
      <c r="D268" s="225"/>
      <c r="E268" s="225"/>
      <c r="F268" s="172"/>
      <c r="G268" s="172"/>
      <c r="H268" s="172"/>
      <c r="I268" s="172"/>
      <c r="J268" s="172"/>
      <c r="K268" s="172"/>
      <c r="L268" s="173"/>
      <c r="M268" s="228" t="s">
        <v>1305</v>
      </c>
      <c r="N268" s="228"/>
      <c r="O268" s="228"/>
      <c r="P268" s="168"/>
      <c r="Q268" s="30"/>
      <c r="R268" s="30"/>
      <c r="S268" s="30"/>
      <c r="T268" s="30"/>
      <c r="U268" s="30"/>
      <c r="V268" s="30"/>
      <c r="W268" s="30"/>
      <c r="X268" s="30"/>
    </row>
    <row r="269" spans="1:24" ht="31.5"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c r="G288" s="226"/>
      <c r="H288" s="226"/>
      <c r="I288" s="50" t="s">
        <v>11</v>
      </c>
      <c r="J288" s="227" t="s">
        <v>3</v>
      </c>
      <c r="K288" s="227"/>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4"/>
      <c r="D289" s="225"/>
      <c r="E289" s="225"/>
      <c r="F289" s="172"/>
      <c r="G289" s="172"/>
      <c r="H289" s="172"/>
      <c r="I289" s="172"/>
      <c r="J289" s="172"/>
      <c r="K289" s="172"/>
      <c r="L289" s="173"/>
      <c r="M289" s="228" t="s">
        <v>1305</v>
      </c>
      <c r="N289" s="228"/>
      <c r="O289" s="228"/>
      <c r="P289" s="168"/>
      <c r="Q289" s="30"/>
      <c r="R289" s="30"/>
      <c r="S289" s="30"/>
      <c r="T289" s="30"/>
      <c r="U289" s="30"/>
      <c r="V289" s="30"/>
      <c r="W289" s="30"/>
      <c r="X289" s="30"/>
    </row>
    <row r="290" spans="1:24" ht="31.5"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c r="G309" s="226"/>
      <c r="H309" s="226"/>
      <c r="I309" s="50" t="s">
        <v>11</v>
      </c>
      <c r="J309" s="227" t="s">
        <v>3</v>
      </c>
      <c r="K309" s="227"/>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4"/>
      <c r="D310" s="225"/>
      <c r="E310" s="225"/>
      <c r="F310" s="172"/>
      <c r="G310" s="172"/>
      <c r="H310" s="172"/>
      <c r="I310" s="172"/>
      <c r="J310" s="172"/>
      <c r="K310" s="172"/>
      <c r="L310" s="173"/>
      <c r="M310" s="228" t="s">
        <v>1305</v>
      </c>
      <c r="N310" s="228"/>
      <c r="O310" s="228"/>
      <c r="P310" s="168"/>
      <c r="Q310" s="30"/>
      <c r="R310" s="30"/>
      <c r="S310" s="30"/>
      <c r="T310" s="30"/>
      <c r="U310" s="30"/>
      <c r="V310" s="30"/>
      <c r="W310" s="30"/>
      <c r="X310" s="30"/>
    </row>
    <row r="311" spans="1:24" ht="31.5"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C395:D395"/>
    <mergeCell ref="C414:E415"/>
    <mergeCell ref="F414:H414"/>
    <mergeCell ref="J414:K414"/>
    <mergeCell ref="M415:O415"/>
    <mergeCell ref="C374:D374"/>
    <mergeCell ref="C393:E394"/>
    <mergeCell ref="F393:H393"/>
    <mergeCell ref="J393:K393"/>
    <mergeCell ref="M394:O394"/>
    <mergeCell ref="C353:D353"/>
    <mergeCell ref="C372:E373"/>
    <mergeCell ref="F372:H372"/>
    <mergeCell ref="J372:K372"/>
    <mergeCell ref="M373:O373"/>
    <mergeCell ref="C332:D332"/>
    <mergeCell ref="C351:E352"/>
    <mergeCell ref="F351:H351"/>
    <mergeCell ref="J351:K351"/>
    <mergeCell ref="M352:O352"/>
    <mergeCell ref="C311:D311"/>
    <mergeCell ref="C330:E331"/>
    <mergeCell ref="F330:H330"/>
    <mergeCell ref="J330:K330"/>
    <mergeCell ref="M331:O331"/>
    <mergeCell ref="C290:D290"/>
    <mergeCell ref="C309:E310"/>
    <mergeCell ref="F309:H309"/>
    <mergeCell ref="J309:K309"/>
    <mergeCell ref="M310:O310"/>
    <mergeCell ref="C269:D269"/>
    <mergeCell ref="C288:E289"/>
    <mergeCell ref="F288:H288"/>
    <mergeCell ref="J288:K288"/>
    <mergeCell ref="M289:O289"/>
    <mergeCell ref="C248:D248"/>
    <mergeCell ref="C267:E268"/>
    <mergeCell ref="F267:H267"/>
    <mergeCell ref="J267:K267"/>
    <mergeCell ref="M268:O268"/>
    <mergeCell ref="C227:D227"/>
    <mergeCell ref="C246:E247"/>
    <mergeCell ref="F246:H246"/>
    <mergeCell ref="J246:K246"/>
    <mergeCell ref="M247:O247"/>
    <mergeCell ref="C206:D206"/>
    <mergeCell ref="C225:E226"/>
    <mergeCell ref="F225:H225"/>
    <mergeCell ref="J225:K225"/>
    <mergeCell ref="M226:O226"/>
    <mergeCell ref="C185:D185"/>
    <mergeCell ref="C204:E205"/>
    <mergeCell ref="F204:H204"/>
    <mergeCell ref="J204:K204"/>
    <mergeCell ref="M205:O205"/>
    <mergeCell ref="C164:D164"/>
    <mergeCell ref="C183:E184"/>
    <mergeCell ref="F183:H183"/>
    <mergeCell ref="J183:K183"/>
    <mergeCell ref="M184:O184"/>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s>
  <conditionalFormatting sqref="I26:I33">
    <cfRule type="cellIs" dxfId="1480" priority="843" operator="equal">
      <formula>0</formula>
    </cfRule>
  </conditionalFormatting>
  <conditionalFormatting sqref="I26:I33">
    <cfRule type="cellIs" dxfId="1479" priority="840" operator="equal">
      <formula>0</formula>
    </cfRule>
    <cfRule type="expression" dxfId="1478" priority="841">
      <formula>"""$F$9+$G$9+$H$9=0"""</formula>
    </cfRule>
    <cfRule type="expression" dxfId="1477" priority="842">
      <formula>"$F$9=0"""</formula>
    </cfRule>
  </conditionalFormatting>
  <conditionalFormatting sqref="I19:I25">
    <cfRule type="cellIs" dxfId="1476" priority="837" operator="equal">
      <formula>0</formula>
    </cfRule>
  </conditionalFormatting>
  <conditionalFormatting sqref="I19:I25">
    <cfRule type="cellIs" dxfId="1475" priority="834" operator="equal">
      <formula>0</formula>
    </cfRule>
    <cfRule type="expression" dxfId="1474" priority="835">
      <formula>"""$F$9+$G$9+$H$9=0"""</formula>
    </cfRule>
    <cfRule type="expression" dxfId="1473" priority="836">
      <formula>"$F$9=0"""</formula>
    </cfRule>
  </conditionalFormatting>
  <conditionalFormatting sqref="E26:E33">
    <cfRule type="colorScale" priority="844">
      <colorScale>
        <cfvo type="min"/>
        <cfvo type="percentile" val="50"/>
        <cfvo type="max"/>
        <color rgb="FFF8696B"/>
        <color rgb="FFFFEB84"/>
        <color rgb="FF63BE7B"/>
      </colorScale>
    </cfRule>
  </conditionalFormatting>
  <conditionalFormatting sqref="E19:E25">
    <cfRule type="colorScale" priority="845">
      <colorScale>
        <cfvo type="min"/>
        <cfvo type="percentile" val="50"/>
        <cfvo type="max"/>
        <color rgb="FFF8696B"/>
        <color rgb="FFFFEB84"/>
        <color rgb="FF63BE7B"/>
      </colorScale>
    </cfRule>
  </conditionalFormatting>
  <conditionalFormatting sqref="F26:F33">
    <cfRule type="colorScale" priority="846">
      <colorScale>
        <cfvo type="min"/>
        <cfvo type="percentile" val="50"/>
        <cfvo type="max"/>
        <color rgb="FFF8696B"/>
        <color rgb="FFFFEB84"/>
        <color rgb="FF63BE7B"/>
      </colorScale>
    </cfRule>
  </conditionalFormatting>
  <conditionalFormatting sqref="F19:F25">
    <cfRule type="colorScale" priority="847">
      <colorScale>
        <cfvo type="min"/>
        <cfvo type="percentile" val="50"/>
        <cfvo type="max"/>
        <color rgb="FFF8696B"/>
        <color rgb="FFFFEB84"/>
        <color rgb="FF63BE7B"/>
      </colorScale>
    </cfRule>
  </conditionalFormatting>
  <conditionalFormatting sqref="I47:I54">
    <cfRule type="cellIs" dxfId="1472" priority="363" operator="equal">
      <formula>0</formula>
    </cfRule>
  </conditionalFormatting>
  <conditionalFormatting sqref="I47:I54">
    <cfRule type="cellIs" dxfId="1471" priority="360" operator="equal">
      <formula>0</formula>
    </cfRule>
    <cfRule type="expression" dxfId="1470" priority="361">
      <formula>"""$F$9+$G$9+$H$9=0"""</formula>
    </cfRule>
    <cfRule type="expression" dxfId="1469" priority="362">
      <formula>"$F$9=0"""</formula>
    </cfRule>
  </conditionalFormatting>
  <conditionalFormatting sqref="I40:I46">
    <cfRule type="cellIs" dxfId="1468" priority="359" operator="equal">
      <formula>0</formula>
    </cfRule>
  </conditionalFormatting>
  <conditionalFormatting sqref="I40:I46">
    <cfRule type="cellIs" dxfId="1467" priority="356" operator="equal">
      <formula>0</formula>
    </cfRule>
    <cfRule type="expression" dxfId="1466" priority="357">
      <formula>"""$F$9+$G$9+$H$9=0"""</formula>
    </cfRule>
    <cfRule type="expression" dxfId="1465" priority="358">
      <formula>"$F$9=0"""</formula>
    </cfRule>
  </conditionalFormatting>
  <conditionalFormatting sqref="E47:E54">
    <cfRule type="colorScale" priority="364">
      <colorScale>
        <cfvo type="min"/>
        <cfvo type="percentile" val="50"/>
        <cfvo type="max"/>
        <color rgb="FFF8696B"/>
        <color rgb="FFFFEB84"/>
        <color rgb="FF63BE7B"/>
      </colorScale>
    </cfRule>
  </conditionalFormatting>
  <conditionalFormatting sqref="E40:E46">
    <cfRule type="colorScale" priority="365">
      <colorScale>
        <cfvo type="min"/>
        <cfvo type="percentile" val="50"/>
        <cfvo type="max"/>
        <color rgb="FFF8696B"/>
        <color rgb="FFFFEB84"/>
        <color rgb="FF63BE7B"/>
      </colorScale>
    </cfRule>
  </conditionalFormatting>
  <conditionalFormatting sqref="F47:F54">
    <cfRule type="colorScale" priority="366">
      <colorScale>
        <cfvo type="min"/>
        <cfvo type="percentile" val="50"/>
        <cfvo type="max"/>
        <color rgb="FFF8696B"/>
        <color rgb="FFFFEB84"/>
        <color rgb="FF63BE7B"/>
      </colorScale>
    </cfRule>
  </conditionalFormatting>
  <conditionalFormatting sqref="F40:F46">
    <cfRule type="colorScale" priority="367">
      <colorScale>
        <cfvo type="min"/>
        <cfvo type="percentile" val="50"/>
        <cfvo type="max"/>
        <color rgb="FFF8696B"/>
        <color rgb="FFFFEB84"/>
        <color rgb="FF63BE7B"/>
      </colorScale>
    </cfRule>
  </conditionalFormatting>
  <conditionalFormatting sqref="I68:I75">
    <cfRule type="cellIs" dxfId="1464" priority="350" operator="equal">
      <formula>0</formula>
    </cfRule>
  </conditionalFormatting>
  <conditionalFormatting sqref="I68:I75">
    <cfRule type="cellIs" dxfId="1463" priority="347" operator="equal">
      <formula>0</formula>
    </cfRule>
    <cfRule type="expression" dxfId="1462" priority="348">
      <formula>"""$F$9+$G$9+$H$9=0"""</formula>
    </cfRule>
    <cfRule type="expression" dxfId="1461" priority="349">
      <formula>"$F$9=0"""</formula>
    </cfRule>
  </conditionalFormatting>
  <conditionalFormatting sqref="I61:I67">
    <cfRule type="cellIs" dxfId="1460" priority="346" operator="equal">
      <formula>0</formula>
    </cfRule>
  </conditionalFormatting>
  <conditionalFormatting sqref="I61:I67">
    <cfRule type="cellIs" dxfId="1459" priority="343" operator="equal">
      <formula>0</formula>
    </cfRule>
    <cfRule type="expression" dxfId="1458" priority="344">
      <formula>"""$F$9+$G$9+$H$9=0"""</formula>
    </cfRule>
    <cfRule type="expression" dxfId="1457" priority="345">
      <formula>"$F$9=0"""</formula>
    </cfRule>
  </conditionalFormatting>
  <conditionalFormatting sqref="E68:E75">
    <cfRule type="colorScale" priority="351">
      <colorScale>
        <cfvo type="min"/>
        <cfvo type="percentile" val="50"/>
        <cfvo type="max"/>
        <color rgb="FFF8696B"/>
        <color rgb="FFFFEB84"/>
        <color rgb="FF63BE7B"/>
      </colorScale>
    </cfRule>
  </conditionalFormatting>
  <conditionalFormatting sqref="E61:E67">
    <cfRule type="colorScale" priority="352">
      <colorScale>
        <cfvo type="min"/>
        <cfvo type="percentile" val="50"/>
        <cfvo type="max"/>
        <color rgb="FFF8696B"/>
        <color rgb="FFFFEB84"/>
        <color rgb="FF63BE7B"/>
      </colorScale>
    </cfRule>
  </conditionalFormatting>
  <conditionalFormatting sqref="F68:F75">
    <cfRule type="colorScale" priority="353">
      <colorScale>
        <cfvo type="min"/>
        <cfvo type="percentile" val="50"/>
        <cfvo type="max"/>
        <color rgb="FFF8696B"/>
        <color rgb="FFFFEB84"/>
        <color rgb="FF63BE7B"/>
      </colorScale>
    </cfRule>
  </conditionalFormatting>
  <conditionalFormatting sqref="F61:F67">
    <cfRule type="colorScale" priority="354">
      <colorScale>
        <cfvo type="min"/>
        <cfvo type="percentile" val="50"/>
        <cfvo type="max"/>
        <color rgb="FFF8696B"/>
        <color rgb="FFFFEB84"/>
        <color rgb="FF63BE7B"/>
      </colorScale>
    </cfRule>
  </conditionalFormatting>
  <conditionalFormatting sqref="I89:I96">
    <cfRule type="cellIs" dxfId="1456" priority="337" operator="equal">
      <formula>0</formula>
    </cfRule>
  </conditionalFormatting>
  <conditionalFormatting sqref="I89:I96">
    <cfRule type="cellIs" dxfId="1455" priority="334" operator="equal">
      <formula>0</formula>
    </cfRule>
    <cfRule type="expression" dxfId="1454" priority="335">
      <formula>"""$F$9+$G$9+$H$9=0"""</formula>
    </cfRule>
    <cfRule type="expression" dxfId="1453" priority="336">
      <formula>"$F$9=0"""</formula>
    </cfRule>
  </conditionalFormatting>
  <conditionalFormatting sqref="I82:I88">
    <cfRule type="cellIs" dxfId="1452" priority="333" operator="equal">
      <formula>0</formula>
    </cfRule>
  </conditionalFormatting>
  <conditionalFormatting sqref="I82:I88">
    <cfRule type="cellIs" dxfId="1451" priority="330" operator="equal">
      <formula>0</formula>
    </cfRule>
    <cfRule type="expression" dxfId="1450" priority="331">
      <formula>"""$F$9+$G$9+$H$9=0"""</formula>
    </cfRule>
    <cfRule type="expression" dxfId="1449" priority="332">
      <formula>"$F$9=0"""</formula>
    </cfRule>
  </conditionalFormatting>
  <conditionalFormatting sqref="E89:E96">
    <cfRule type="colorScale" priority="338">
      <colorScale>
        <cfvo type="min"/>
        <cfvo type="percentile" val="50"/>
        <cfvo type="max"/>
        <color rgb="FFF8696B"/>
        <color rgb="FFFFEB84"/>
        <color rgb="FF63BE7B"/>
      </colorScale>
    </cfRule>
  </conditionalFormatting>
  <conditionalFormatting sqref="E82:E88">
    <cfRule type="colorScale" priority="339">
      <colorScale>
        <cfvo type="min"/>
        <cfvo type="percentile" val="50"/>
        <cfvo type="max"/>
        <color rgb="FFF8696B"/>
        <color rgb="FFFFEB84"/>
        <color rgb="FF63BE7B"/>
      </colorScale>
    </cfRule>
  </conditionalFormatting>
  <conditionalFormatting sqref="F89:F96">
    <cfRule type="colorScale" priority="340">
      <colorScale>
        <cfvo type="min"/>
        <cfvo type="percentile" val="50"/>
        <cfvo type="max"/>
        <color rgb="FFF8696B"/>
        <color rgb="FFFFEB84"/>
        <color rgb="FF63BE7B"/>
      </colorScale>
    </cfRule>
  </conditionalFormatting>
  <conditionalFormatting sqref="F82:F88">
    <cfRule type="colorScale" priority="341">
      <colorScale>
        <cfvo type="min"/>
        <cfvo type="percentile" val="50"/>
        <cfvo type="max"/>
        <color rgb="FFF8696B"/>
        <color rgb="FFFFEB84"/>
        <color rgb="FF63BE7B"/>
      </colorScale>
    </cfRule>
  </conditionalFormatting>
  <conditionalFormatting sqref="I110:I117">
    <cfRule type="cellIs" dxfId="1448" priority="324" operator="equal">
      <formula>0</formula>
    </cfRule>
  </conditionalFormatting>
  <conditionalFormatting sqref="I110:I117">
    <cfRule type="cellIs" dxfId="1447" priority="321" operator="equal">
      <formula>0</formula>
    </cfRule>
    <cfRule type="expression" dxfId="1446" priority="322">
      <formula>"""$F$9+$G$9+$H$9=0"""</formula>
    </cfRule>
    <cfRule type="expression" dxfId="1445" priority="323">
      <formula>"$F$9=0"""</formula>
    </cfRule>
  </conditionalFormatting>
  <conditionalFormatting sqref="I103:I109">
    <cfRule type="cellIs" dxfId="1444" priority="320" operator="equal">
      <formula>0</formula>
    </cfRule>
  </conditionalFormatting>
  <conditionalFormatting sqref="I103:I109">
    <cfRule type="cellIs" dxfId="1443" priority="317" operator="equal">
      <formula>0</formula>
    </cfRule>
    <cfRule type="expression" dxfId="1442" priority="318">
      <formula>"""$F$9+$G$9+$H$9=0"""</formula>
    </cfRule>
    <cfRule type="expression" dxfId="1441" priority="319">
      <formula>"$F$9=0"""</formula>
    </cfRule>
  </conditionalFormatting>
  <conditionalFormatting sqref="E110:E117">
    <cfRule type="colorScale" priority="325">
      <colorScale>
        <cfvo type="min"/>
        <cfvo type="percentile" val="50"/>
        <cfvo type="max"/>
        <color rgb="FFF8696B"/>
        <color rgb="FFFFEB84"/>
        <color rgb="FF63BE7B"/>
      </colorScale>
    </cfRule>
  </conditionalFormatting>
  <conditionalFormatting sqref="E103:E109">
    <cfRule type="colorScale" priority="326">
      <colorScale>
        <cfvo type="min"/>
        <cfvo type="percentile" val="50"/>
        <cfvo type="max"/>
        <color rgb="FFF8696B"/>
        <color rgb="FFFFEB84"/>
        <color rgb="FF63BE7B"/>
      </colorScale>
    </cfRule>
  </conditionalFormatting>
  <conditionalFormatting sqref="F110:F117">
    <cfRule type="colorScale" priority="327">
      <colorScale>
        <cfvo type="min"/>
        <cfvo type="percentile" val="50"/>
        <cfvo type="max"/>
        <color rgb="FFF8696B"/>
        <color rgb="FFFFEB84"/>
        <color rgb="FF63BE7B"/>
      </colorScale>
    </cfRule>
  </conditionalFormatting>
  <conditionalFormatting sqref="F103:F109">
    <cfRule type="colorScale" priority="328">
      <colorScale>
        <cfvo type="min"/>
        <cfvo type="percentile" val="50"/>
        <cfvo type="max"/>
        <color rgb="FFF8696B"/>
        <color rgb="FFFFEB84"/>
        <color rgb="FF63BE7B"/>
      </colorScale>
    </cfRule>
  </conditionalFormatting>
  <conditionalFormatting sqref="I131:I138">
    <cfRule type="cellIs" dxfId="1440" priority="311" operator="equal">
      <formula>0</formula>
    </cfRule>
  </conditionalFormatting>
  <conditionalFormatting sqref="I131:I138">
    <cfRule type="cellIs" dxfId="1439" priority="308" operator="equal">
      <formula>0</formula>
    </cfRule>
    <cfRule type="expression" dxfId="1438" priority="309">
      <formula>"""$F$9+$G$9+$H$9=0"""</formula>
    </cfRule>
    <cfRule type="expression" dxfId="1437" priority="310">
      <formula>"$F$9=0"""</formula>
    </cfRule>
  </conditionalFormatting>
  <conditionalFormatting sqref="I124:I130">
    <cfRule type="cellIs" dxfId="1436" priority="307" operator="equal">
      <formula>0</formula>
    </cfRule>
  </conditionalFormatting>
  <conditionalFormatting sqref="I124:I130">
    <cfRule type="cellIs" dxfId="1435" priority="304" operator="equal">
      <formula>0</formula>
    </cfRule>
    <cfRule type="expression" dxfId="1434" priority="305">
      <formula>"""$F$9+$G$9+$H$9=0"""</formula>
    </cfRule>
    <cfRule type="expression" dxfId="1433" priority="306">
      <formula>"$F$9=0"""</formula>
    </cfRule>
  </conditionalFormatting>
  <conditionalFormatting sqref="E131:E138">
    <cfRule type="colorScale" priority="312">
      <colorScale>
        <cfvo type="min"/>
        <cfvo type="percentile" val="50"/>
        <cfvo type="max"/>
        <color rgb="FFF8696B"/>
        <color rgb="FFFFEB84"/>
        <color rgb="FF63BE7B"/>
      </colorScale>
    </cfRule>
  </conditionalFormatting>
  <conditionalFormatting sqref="E124:E130">
    <cfRule type="colorScale" priority="313">
      <colorScale>
        <cfvo type="min"/>
        <cfvo type="percentile" val="50"/>
        <cfvo type="max"/>
        <color rgb="FFF8696B"/>
        <color rgb="FFFFEB84"/>
        <color rgb="FF63BE7B"/>
      </colorScale>
    </cfRule>
  </conditionalFormatting>
  <conditionalFormatting sqref="F131:F138">
    <cfRule type="colorScale" priority="314">
      <colorScale>
        <cfvo type="min"/>
        <cfvo type="percentile" val="50"/>
        <cfvo type="max"/>
        <color rgb="FFF8696B"/>
        <color rgb="FFFFEB84"/>
        <color rgb="FF63BE7B"/>
      </colorScale>
    </cfRule>
  </conditionalFormatting>
  <conditionalFormatting sqref="F124:F130">
    <cfRule type="colorScale" priority="315">
      <colorScale>
        <cfvo type="min"/>
        <cfvo type="percentile" val="50"/>
        <cfvo type="max"/>
        <color rgb="FFF8696B"/>
        <color rgb="FFFFEB84"/>
        <color rgb="FF63BE7B"/>
      </colorScale>
    </cfRule>
  </conditionalFormatting>
  <conditionalFormatting sqref="I152:I159">
    <cfRule type="cellIs" dxfId="1432" priority="298" operator="equal">
      <formula>0</formula>
    </cfRule>
  </conditionalFormatting>
  <conditionalFormatting sqref="I152:I159">
    <cfRule type="cellIs" dxfId="1431" priority="295" operator="equal">
      <formula>0</formula>
    </cfRule>
    <cfRule type="expression" dxfId="1430" priority="296">
      <formula>"""$F$9+$G$9+$H$9=0"""</formula>
    </cfRule>
    <cfRule type="expression" dxfId="1429" priority="297">
      <formula>"$F$9=0"""</formula>
    </cfRule>
  </conditionalFormatting>
  <conditionalFormatting sqref="I145:I151">
    <cfRule type="cellIs" dxfId="1428" priority="294" operator="equal">
      <formula>0</formula>
    </cfRule>
  </conditionalFormatting>
  <conditionalFormatting sqref="I145:I151">
    <cfRule type="cellIs" dxfId="1427" priority="291" operator="equal">
      <formula>0</formula>
    </cfRule>
    <cfRule type="expression" dxfId="1426" priority="292">
      <formula>"""$F$9+$G$9+$H$9=0"""</formula>
    </cfRule>
    <cfRule type="expression" dxfId="1425" priority="293">
      <formula>"$F$9=0"""</formula>
    </cfRule>
  </conditionalFormatting>
  <conditionalFormatting sqref="E152:E159">
    <cfRule type="colorScale" priority="299">
      <colorScale>
        <cfvo type="min"/>
        <cfvo type="percentile" val="50"/>
        <cfvo type="max"/>
        <color rgb="FFF8696B"/>
        <color rgb="FFFFEB84"/>
        <color rgb="FF63BE7B"/>
      </colorScale>
    </cfRule>
  </conditionalFormatting>
  <conditionalFormatting sqref="E145:E151">
    <cfRule type="colorScale" priority="300">
      <colorScale>
        <cfvo type="min"/>
        <cfvo type="percentile" val="50"/>
        <cfvo type="max"/>
        <color rgb="FFF8696B"/>
        <color rgb="FFFFEB84"/>
        <color rgb="FF63BE7B"/>
      </colorScale>
    </cfRule>
  </conditionalFormatting>
  <conditionalFormatting sqref="F152:F159">
    <cfRule type="colorScale" priority="301">
      <colorScale>
        <cfvo type="min"/>
        <cfvo type="percentile" val="50"/>
        <cfvo type="max"/>
        <color rgb="FFF8696B"/>
        <color rgb="FFFFEB84"/>
        <color rgb="FF63BE7B"/>
      </colorScale>
    </cfRule>
  </conditionalFormatting>
  <conditionalFormatting sqref="F145:F151">
    <cfRule type="colorScale" priority="302">
      <colorScale>
        <cfvo type="min"/>
        <cfvo type="percentile" val="50"/>
        <cfvo type="max"/>
        <color rgb="FFF8696B"/>
        <color rgb="FFFFEB84"/>
        <color rgb="FF63BE7B"/>
      </colorScale>
    </cfRule>
  </conditionalFormatting>
  <conditionalFormatting sqref="I173:I180">
    <cfRule type="cellIs" dxfId="1424" priority="285" operator="equal">
      <formula>0</formula>
    </cfRule>
  </conditionalFormatting>
  <conditionalFormatting sqref="I173:I180">
    <cfRule type="cellIs" dxfId="1423" priority="282" operator="equal">
      <formula>0</formula>
    </cfRule>
    <cfRule type="expression" dxfId="1422" priority="283">
      <formula>"""$F$9+$G$9+$H$9=0"""</formula>
    </cfRule>
    <cfRule type="expression" dxfId="1421" priority="284">
      <formula>"$F$9=0"""</formula>
    </cfRule>
  </conditionalFormatting>
  <conditionalFormatting sqref="I166:I172">
    <cfRule type="cellIs" dxfId="1420" priority="281" operator="equal">
      <formula>0</formula>
    </cfRule>
  </conditionalFormatting>
  <conditionalFormatting sqref="I166:I172">
    <cfRule type="cellIs" dxfId="1419" priority="278" operator="equal">
      <formula>0</formula>
    </cfRule>
    <cfRule type="expression" dxfId="1418" priority="279">
      <formula>"""$F$9+$G$9+$H$9=0"""</formula>
    </cfRule>
    <cfRule type="expression" dxfId="1417" priority="280">
      <formula>"$F$9=0"""</formula>
    </cfRule>
  </conditionalFormatting>
  <conditionalFormatting sqref="E173:E180">
    <cfRule type="colorScale" priority="286">
      <colorScale>
        <cfvo type="min"/>
        <cfvo type="percentile" val="50"/>
        <cfvo type="max"/>
        <color rgb="FFF8696B"/>
        <color rgb="FFFFEB84"/>
        <color rgb="FF63BE7B"/>
      </colorScale>
    </cfRule>
  </conditionalFormatting>
  <conditionalFormatting sqref="E166:E172">
    <cfRule type="colorScale" priority="287">
      <colorScale>
        <cfvo type="min"/>
        <cfvo type="percentile" val="50"/>
        <cfvo type="max"/>
        <color rgb="FFF8696B"/>
        <color rgb="FFFFEB84"/>
        <color rgb="FF63BE7B"/>
      </colorScale>
    </cfRule>
  </conditionalFormatting>
  <conditionalFormatting sqref="F173:F180">
    <cfRule type="colorScale" priority="288">
      <colorScale>
        <cfvo type="min"/>
        <cfvo type="percentile" val="50"/>
        <cfvo type="max"/>
        <color rgb="FFF8696B"/>
        <color rgb="FFFFEB84"/>
        <color rgb="FF63BE7B"/>
      </colorScale>
    </cfRule>
  </conditionalFormatting>
  <conditionalFormatting sqref="F166:F172">
    <cfRule type="colorScale" priority="289">
      <colorScale>
        <cfvo type="min"/>
        <cfvo type="percentile" val="50"/>
        <cfvo type="max"/>
        <color rgb="FFF8696B"/>
        <color rgb="FFFFEB84"/>
        <color rgb="FF63BE7B"/>
      </colorScale>
    </cfRule>
  </conditionalFormatting>
  <conditionalFormatting sqref="I194:I201">
    <cfRule type="cellIs" dxfId="1416" priority="272" operator="equal">
      <formula>0</formula>
    </cfRule>
  </conditionalFormatting>
  <conditionalFormatting sqref="I194:I201">
    <cfRule type="cellIs" dxfId="1415" priority="269" operator="equal">
      <formula>0</formula>
    </cfRule>
    <cfRule type="expression" dxfId="1414" priority="270">
      <formula>"""$F$9+$G$9+$H$9=0"""</formula>
    </cfRule>
    <cfRule type="expression" dxfId="1413" priority="271">
      <formula>"$F$9=0"""</formula>
    </cfRule>
  </conditionalFormatting>
  <conditionalFormatting sqref="I187:I193">
    <cfRule type="cellIs" dxfId="1412" priority="268" operator="equal">
      <formula>0</formula>
    </cfRule>
  </conditionalFormatting>
  <conditionalFormatting sqref="I187:I193">
    <cfRule type="cellIs" dxfId="1411" priority="265" operator="equal">
      <formula>0</formula>
    </cfRule>
    <cfRule type="expression" dxfId="1410" priority="266">
      <formula>"""$F$9+$G$9+$H$9=0"""</formula>
    </cfRule>
    <cfRule type="expression" dxfId="1409" priority="267">
      <formula>"$F$9=0"""</formula>
    </cfRule>
  </conditionalFormatting>
  <conditionalFormatting sqref="E194:E201">
    <cfRule type="colorScale" priority="273">
      <colorScale>
        <cfvo type="min"/>
        <cfvo type="percentile" val="50"/>
        <cfvo type="max"/>
        <color rgb="FFF8696B"/>
        <color rgb="FFFFEB84"/>
        <color rgb="FF63BE7B"/>
      </colorScale>
    </cfRule>
  </conditionalFormatting>
  <conditionalFormatting sqref="E187:E193">
    <cfRule type="colorScale" priority="274">
      <colorScale>
        <cfvo type="min"/>
        <cfvo type="percentile" val="50"/>
        <cfvo type="max"/>
        <color rgb="FFF8696B"/>
        <color rgb="FFFFEB84"/>
        <color rgb="FF63BE7B"/>
      </colorScale>
    </cfRule>
  </conditionalFormatting>
  <conditionalFormatting sqref="F194:F201">
    <cfRule type="colorScale" priority="275">
      <colorScale>
        <cfvo type="min"/>
        <cfvo type="percentile" val="50"/>
        <cfvo type="max"/>
        <color rgb="FFF8696B"/>
        <color rgb="FFFFEB84"/>
        <color rgb="FF63BE7B"/>
      </colorScale>
    </cfRule>
  </conditionalFormatting>
  <conditionalFormatting sqref="F187:F193">
    <cfRule type="colorScale" priority="276">
      <colorScale>
        <cfvo type="min"/>
        <cfvo type="percentile" val="50"/>
        <cfvo type="max"/>
        <color rgb="FFF8696B"/>
        <color rgb="FFFFEB84"/>
        <color rgb="FF63BE7B"/>
      </colorScale>
    </cfRule>
  </conditionalFormatting>
  <conditionalFormatting sqref="I215:I222">
    <cfRule type="cellIs" dxfId="1408" priority="259" operator="equal">
      <formula>0</formula>
    </cfRule>
  </conditionalFormatting>
  <conditionalFormatting sqref="I215:I222">
    <cfRule type="cellIs" dxfId="1407" priority="256" operator="equal">
      <formula>0</formula>
    </cfRule>
    <cfRule type="expression" dxfId="1406" priority="257">
      <formula>"""$F$9+$G$9+$H$9=0"""</formula>
    </cfRule>
    <cfRule type="expression" dxfId="1405" priority="258">
      <formula>"$F$9=0"""</formula>
    </cfRule>
  </conditionalFormatting>
  <conditionalFormatting sqref="I208:I214">
    <cfRule type="cellIs" dxfId="1404" priority="255" operator="equal">
      <formula>0</formula>
    </cfRule>
  </conditionalFormatting>
  <conditionalFormatting sqref="I208:I214">
    <cfRule type="cellIs" dxfId="1403" priority="252" operator="equal">
      <formula>0</formula>
    </cfRule>
    <cfRule type="expression" dxfId="1402" priority="253">
      <formula>"""$F$9+$G$9+$H$9=0"""</formula>
    </cfRule>
    <cfRule type="expression" dxfId="1401" priority="254">
      <formula>"$F$9=0"""</formula>
    </cfRule>
  </conditionalFormatting>
  <conditionalFormatting sqref="E215:E222">
    <cfRule type="colorScale" priority="260">
      <colorScale>
        <cfvo type="min"/>
        <cfvo type="percentile" val="50"/>
        <cfvo type="max"/>
        <color rgb="FFF8696B"/>
        <color rgb="FFFFEB84"/>
        <color rgb="FF63BE7B"/>
      </colorScale>
    </cfRule>
  </conditionalFormatting>
  <conditionalFormatting sqref="E208:E214">
    <cfRule type="colorScale" priority="261">
      <colorScale>
        <cfvo type="min"/>
        <cfvo type="percentile" val="50"/>
        <cfvo type="max"/>
        <color rgb="FFF8696B"/>
        <color rgb="FFFFEB84"/>
        <color rgb="FF63BE7B"/>
      </colorScale>
    </cfRule>
  </conditionalFormatting>
  <conditionalFormatting sqref="F215:F222">
    <cfRule type="colorScale" priority="262">
      <colorScale>
        <cfvo type="min"/>
        <cfvo type="percentile" val="50"/>
        <cfvo type="max"/>
        <color rgb="FFF8696B"/>
        <color rgb="FFFFEB84"/>
        <color rgb="FF63BE7B"/>
      </colorScale>
    </cfRule>
  </conditionalFormatting>
  <conditionalFormatting sqref="F208:F214">
    <cfRule type="colorScale" priority="263">
      <colorScale>
        <cfvo type="min"/>
        <cfvo type="percentile" val="50"/>
        <cfvo type="max"/>
        <color rgb="FFF8696B"/>
        <color rgb="FFFFEB84"/>
        <color rgb="FF63BE7B"/>
      </colorScale>
    </cfRule>
  </conditionalFormatting>
  <conditionalFormatting sqref="I236:I243">
    <cfRule type="cellIs" dxfId="1400" priority="246" operator="equal">
      <formula>0</formula>
    </cfRule>
  </conditionalFormatting>
  <conditionalFormatting sqref="I236:I243">
    <cfRule type="cellIs" dxfId="1399" priority="243" operator="equal">
      <formula>0</formula>
    </cfRule>
    <cfRule type="expression" dxfId="1398" priority="244">
      <formula>"""$F$9+$G$9+$H$9=0"""</formula>
    </cfRule>
    <cfRule type="expression" dxfId="1397" priority="245">
      <formula>"$F$9=0"""</formula>
    </cfRule>
  </conditionalFormatting>
  <conditionalFormatting sqref="I229:I235">
    <cfRule type="cellIs" dxfId="1396" priority="242" operator="equal">
      <formula>0</formula>
    </cfRule>
  </conditionalFormatting>
  <conditionalFormatting sqref="I229:I235">
    <cfRule type="cellIs" dxfId="1395" priority="239" operator="equal">
      <formula>0</formula>
    </cfRule>
    <cfRule type="expression" dxfId="1394" priority="240">
      <formula>"""$F$9+$G$9+$H$9=0"""</formula>
    </cfRule>
    <cfRule type="expression" dxfId="1393" priority="241">
      <formula>"$F$9=0"""</formula>
    </cfRule>
  </conditionalFormatting>
  <conditionalFormatting sqref="E236:E243">
    <cfRule type="colorScale" priority="247">
      <colorScale>
        <cfvo type="min"/>
        <cfvo type="percentile" val="50"/>
        <cfvo type="max"/>
        <color rgb="FFF8696B"/>
        <color rgb="FFFFEB84"/>
        <color rgb="FF63BE7B"/>
      </colorScale>
    </cfRule>
  </conditionalFormatting>
  <conditionalFormatting sqref="E229:E235">
    <cfRule type="colorScale" priority="248">
      <colorScale>
        <cfvo type="min"/>
        <cfvo type="percentile" val="50"/>
        <cfvo type="max"/>
        <color rgb="FFF8696B"/>
        <color rgb="FFFFEB84"/>
        <color rgb="FF63BE7B"/>
      </colorScale>
    </cfRule>
  </conditionalFormatting>
  <conditionalFormatting sqref="F236:F243">
    <cfRule type="colorScale" priority="249">
      <colorScale>
        <cfvo type="min"/>
        <cfvo type="percentile" val="50"/>
        <cfvo type="max"/>
        <color rgb="FFF8696B"/>
        <color rgb="FFFFEB84"/>
        <color rgb="FF63BE7B"/>
      </colorScale>
    </cfRule>
  </conditionalFormatting>
  <conditionalFormatting sqref="F229:F235">
    <cfRule type="colorScale" priority="250">
      <colorScale>
        <cfvo type="min"/>
        <cfvo type="percentile" val="50"/>
        <cfvo type="max"/>
        <color rgb="FFF8696B"/>
        <color rgb="FFFFEB84"/>
        <color rgb="FF63BE7B"/>
      </colorScale>
    </cfRule>
  </conditionalFormatting>
  <conditionalFormatting sqref="I257:I264">
    <cfRule type="cellIs" dxfId="1392" priority="233" operator="equal">
      <formula>0</formula>
    </cfRule>
  </conditionalFormatting>
  <conditionalFormatting sqref="I257:I264">
    <cfRule type="cellIs" dxfId="1391" priority="230" operator="equal">
      <formula>0</formula>
    </cfRule>
    <cfRule type="expression" dxfId="1390" priority="231">
      <formula>"""$F$9+$G$9+$H$9=0"""</formula>
    </cfRule>
    <cfRule type="expression" dxfId="1389" priority="232">
      <formula>"$F$9=0"""</formula>
    </cfRule>
  </conditionalFormatting>
  <conditionalFormatting sqref="I250:I256">
    <cfRule type="cellIs" dxfId="1388" priority="229" operator="equal">
      <formula>0</formula>
    </cfRule>
  </conditionalFormatting>
  <conditionalFormatting sqref="I250:I256">
    <cfRule type="cellIs" dxfId="1387" priority="226" operator="equal">
      <formula>0</formula>
    </cfRule>
    <cfRule type="expression" dxfId="1386" priority="227">
      <formula>"""$F$9+$G$9+$H$9=0"""</formula>
    </cfRule>
    <cfRule type="expression" dxfId="1385" priority="228">
      <formula>"$F$9=0"""</formula>
    </cfRule>
  </conditionalFormatting>
  <conditionalFormatting sqref="E257:E264">
    <cfRule type="colorScale" priority="234">
      <colorScale>
        <cfvo type="min"/>
        <cfvo type="percentile" val="50"/>
        <cfvo type="max"/>
        <color rgb="FFF8696B"/>
        <color rgb="FFFFEB84"/>
        <color rgb="FF63BE7B"/>
      </colorScale>
    </cfRule>
  </conditionalFormatting>
  <conditionalFormatting sqref="E250:E256">
    <cfRule type="colorScale" priority="235">
      <colorScale>
        <cfvo type="min"/>
        <cfvo type="percentile" val="50"/>
        <cfvo type="max"/>
        <color rgb="FFF8696B"/>
        <color rgb="FFFFEB84"/>
        <color rgb="FF63BE7B"/>
      </colorScale>
    </cfRule>
  </conditionalFormatting>
  <conditionalFormatting sqref="F257:F264">
    <cfRule type="colorScale" priority="236">
      <colorScale>
        <cfvo type="min"/>
        <cfvo type="percentile" val="50"/>
        <cfvo type="max"/>
        <color rgb="FFF8696B"/>
        <color rgb="FFFFEB84"/>
        <color rgb="FF63BE7B"/>
      </colorScale>
    </cfRule>
  </conditionalFormatting>
  <conditionalFormatting sqref="F250:F256">
    <cfRule type="colorScale" priority="237">
      <colorScale>
        <cfvo type="min"/>
        <cfvo type="percentile" val="50"/>
        <cfvo type="max"/>
        <color rgb="FFF8696B"/>
        <color rgb="FFFFEB84"/>
        <color rgb="FF63BE7B"/>
      </colorScale>
    </cfRule>
  </conditionalFormatting>
  <conditionalFormatting sqref="I278:I285">
    <cfRule type="cellIs" dxfId="1384" priority="220" operator="equal">
      <formula>0</formula>
    </cfRule>
  </conditionalFormatting>
  <conditionalFormatting sqref="I278:I285">
    <cfRule type="cellIs" dxfId="1383" priority="217" operator="equal">
      <formula>0</formula>
    </cfRule>
    <cfRule type="expression" dxfId="1382" priority="218">
      <formula>"""$F$9+$G$9+$H$9=0"""</formula>
    </cfRule>
    <cfRule type="expression" dxfId="1381" priority="219">
      <formula>"$F$9=0"""</formula>
    </cfRule>
  </conditionalFormatting>
  <conditionalFormatting sqref="I271:I277">
    <cfRule type="cellIs" dxfId="1380" priority="216" operator="equal">
      <formula>0</formula>
    </cfRule>
  </conditionalFormatting>
  <conditionalFormatting sqref="I271:I277">
    <cfRule type="cellIs" dxfId="1379" priority="213" operator="equal">
      <formula>0</formula>
    </cfRule>
    <cfRule type="expression" dxfId="1378" priority="214">
      <formula>"""$F$9+$G$9+$H$9=0"""</formula>
    </cfRule>
    <cfRule type="expression" dxfId="1377" priority="215">
      <formula>"$F$9=0"""</formula>
    </cfRule>
  </conditionalFormatting>
  <conditionalFormatting sqref="E278:E285">
    <cfRule type="colorScale" priority="221">
      <colorScale>
        <cfvo type="min"/>
        <cfvo type="percentile" val="50"/>
        <cfvo type="max"/>
        <color rgb="FFF8696B"/>
        <color rgb="FFFFEB84"/>
        <color rgb="FF63BE7B"/>
      </colorScale>
    </cfRule>
  </conditionalFormatting>
  <conditionalFormatting sqref="E271:E277">
    <cfRule type="colorScale" priority="222">
      <colorScale>
        <cfvo type="min"/>
        <cfvo type="percentile" val="50"/>
        <cfvo type="max"/>
        <color rgb="FFF8696B"/>
        <color rgb="FFFFEB84"/>
        <color rgb="FF63BE7B"/>
      </colorScale>
    </cfRule>
  </conditionalFormatting>
  <conditionalFormatting sqref="F278:F285">
    <cfRule type="colorScale" priority="223">
      <colorScale>
        <cfvo type="min"/>
        <cfvo type="percentile" val="50"/>
        <cfvo type="max"/>
        <color rgb="FFF8696B"/>
        <color rgb="FFFFEB84"/>
        <color rgb="FF63BE7B"/>
      </colorScale>
    </cfRule>
  </conditionalFormatting>
  <conditionalFormatting sqref="F271:F277">
    <cfRule type="colorScale" priority="224">
      <colorScale>
        <cfvo type="min"/>
        <cfvo type="percentile" val="50"/>
        <cfvo type="max"/>
        <color rgb="FFF8696B"/>
        <color rgb="FFFFEB84"/>
        <color rgb="FF63BE7B"/>
      </colorScale>
    </cfRule>
  </conditionalFormatting>
  <conditionalFormatting sqref="I299:I306">
    <cfRule type="cellIs" dxfId="1376" priority="207" operator="equal">
      <formula>0</formula>
    </cfRule>
  </conditionalFormatting>
  <conditionalFormatting sqref="I299:I306">
    <cfRule type="cellIs" dxfId="1375" priority="204" operator="equal">
      <formula>0</formula>
    </cfRule>
    <cfRule type="expression" dxfId="1374" priority="205">
      <formula>"""$F$9+$G$9+$H$9=0"""</formula>
    </cfRule>
    <cfRule type="expression" dxfId="1373" priority="206">
      <formula>"$F$9=0"""</formula>
    </cfRule>
  </conditionalFormatting>
  <conditionalFormatting sqref="I292:I298">
    <cfRule type="cellIs" dxfId="1372" priority="203" operator="equal">
      <formula>0</formula>
    </cfRule>
  </conditionalFormatting>
  <conditionalFormatting sqref="I292:I298">
    <cfRule type="cellIs" dxfId="1371" priority="200" operator="equal">
      <formula>0</formula>
    </cfRule>
    <cfRule type="expression" dxfId="1370" priority="201">
      <formula>"""$F$9+$G$9+$H$9=0"""</formula>
    </cfRule>
    <cfRule type="expression" dxfId="1369" priority="202">
      <formula>"$F$9=0"""</formula>
    </cfRule>
  </conditionalFormatting>
  <conditionalFormatting sqref="E299:E306">
    <cfRule type="colorScale" priority="208">
      <colorScale>
        <cfvo type="min"/>
        <cfvo type="percentile" val="50"/>
        <cfvo type="max"/>
        <color rgb="FFF8696B"/>
        <color rgb="FFFFEB84"/>
        <color rgb="FF63BE7B"/>
      </colorScale>
    </cfRule>
  </conditionalFormatting>
  <conditionalFormatting sqref="E292:E298">
    <cfRule type="colorScale" priority="209">
      <colorScale>
        <cfvo type="min"/>
        <cfvo type="percentile" val="50"/>
        <cfvo type="max"/>
        <color rgb="FFF8696B"/>
        <color rgb="FFFFEB84"/>
        <color rgb="FF63BE7B"/>
      </colorScale>
    </cfRule>
  </conditionalFormatting>
  <conditionalFormatting sqref="F299:F306">
    <cfRule type="colorScale" priority="210">
      <colorScale>
        <cfvo type="min"/>
        <cfvo type="percentile" val="50"/>
        <cfvo type="max"/>
        <color rgb="FFF8696B"/>
        <color rgb="FFFFEB84"/>
        <color rgb="FF63BE7B"/>
      </colorScale>
    </cfRule>
  </conditionalFormatting>
  <conditionalFormatting sqref="F292:F298">
    <cfRule type="colorScale" priority="211">
      <colorScale>
        <cfvo type="min"/>
        <cfvo type="percentile" val="50"/>
        <cfvo type="max"/>
        <color rgb="FFF8696B"/>
        <color rgb="FFFFEB84"/>
        <color rgb="FF63BE7B"/>
      </colorScale>
    </cfRule>
  </conditionalFormatting>
  <conditionalFormatting sqref="I320:I327">
    <cfRule type="cellIs" dxfId="1368" priority="194" operator="equal">
      <formula>0</formula>
    </cfRule>
  </conditionalFormatting>
  <conditionalFormatting sqref="I320:I327">
    <cfRule type="cellIs" dxfId="1367" priority="191" operator="equal">
      <formula>0</formula>
    </cfRule>
    <cfRule type="expression" dxfId="1366" priority="192">
      <formula>"""$F$9+$G$9+$H$9=0"""</formula>
    </cfRule>
    <cfRule type="expression" dxfId="1365" priority="193">
      <formula>"$F$9=0"""</formula>
    </cfRule>
  </conditionalFormatting>
  <conditionalFormatting sqref="I313:I319">
    <cfRule type="cellIs" dxfId="1364" priority="190" operator="equal">
      <formula>0</formula>
    </cfRule>
  </conditionalFormatting>
  <conditionalFormatting sqref="I313:I319">
    <cfRule type="cellIs" dxfId="1363" priority="187" operator="equal">
      <formula>0</formula>
    </cfRule>
    <cfRule type="expression" dxfId="1362" priority="188">
      <formula>"""$F$9+$G$9+$H$9=0"""</formula>
    </cfRule>
    <cfRule type="expression" dxfId="1361" priority="189">
      <formula>"$F$9=0"""</formula>
    </cfRule>
  </conditionalFormatting>
  <conditionalFormatting sqref="E320:E327">
    <cfRule type="colorScale" priority="195">
      <colorScale>
        <cfvo type="min"/>
        <cfvo type="percentile" val="50"/>
        <cfvo type="max"/>
        <color rgb="FFF8696B"/>
        <color rgb="FFFFEB84"/>
        <color rgb="FF63BE7B"/>
      </colorScale>
    </cfRule>
  </conditionalFormatting>
  <conditionalFormatting sqref="E313:E319">
    <cfRule type="colorScale" priority="196">
      <colorScale>
        <cfvo type="min"/>
        <cfvo type="percentile" val="50"/>
        <cfvo type="max"/>
        <color rgb="FFF8696B"/>
        <color rgb="FFFFEB84"/>
        <color rgb="FF63BE7B"/>
      </colorScale>
    </cfRule>
  </conditionalFormatting>
  <conditionalFormatting sqref="F320:F327">
    <cfRule type="colorScale" priority="197">
      <colorScale>
        <cfvo type="min"/>
        <cfvo type="percentile" val="50"/>
        <cfvo type="max"/>
        <color rgb="FFF8696B"/>
        <color rgb="FFFFEB84"/>
        <color rgb="FF63BE7B"/>
      </colorScale>
    </cfRule>
  </conditionalFormatting>
  <conditionalFormatting sqref="F313:F319">
    <cfRule type="colorScale" priority="198">
      <colorScale>
        <cfvo type="min"/>
        <cfvo type="percentile" val="50"/>
        <cfvo type="max"/>
        <color rgb="FFF8696B"/>
        <color rgb="FFFFEB84"/>
        <color rgb="FF63BE7B"/>
      </colorScale>
    </cfRule>
  </conditionalFormatting>
  <conditionalFormatting sqref="I341:I348">
    <cfRule type="cellIs" dxfId="1360" priority="181" operator="equal">
      <formula>0</formula>
    </cfRule>
  </conditionalFormatting>
  <conditionalFormatting sqref="I341:I348">
    <cfRule type="cellIs" dxfId="1359" priority="178" operator="equal">
      <formula>0</formula>
    </cfRule>
    <cfRule type="expression" dxfId="1358" priority="179">
      <formula>"""$F$9+$G$9+$H$9=0"""</formula>
    </cfRule>
    <cfRule type="expression" dxfId="1357" priority="180">
      <formula>"$F$9=0"""</formula>
    </cfRule>
  </conditionalFormatting>
  <conditionalFormatting sqref="I334:I340">
    <cfRule type="cellIs" dxfId="1356" priority="177" operator="equal">
      <formula>0</formula>
    </cfRule>
  </conditionalFormatting>
  <conditionalFormatting sqref="I334:I340">
    <cfRule type="cellIs" dxfId="1355" priority="174" operator="equal">
      <formula>0</formula>
    </cfRule>
    <cfRule type="expression" dxfId="1354" priority="175">
      <formula>"""$F$9+$G$9+$H$9=0"""</formula>
    </cfRule>
    <cfRule type="expression" dxfId="1353" priority="176">
      <formula>"$F$9=0"""</formula>
    </cfRule>
  </conditionalFormatting>
  <conditionalFormatting sqref="E341:E348">
    <cfRule type="colorScale" priority="182">
      <colorScale>
        <cfvo type="min"/>
        <cfvo type="percentile" val="50"/>
        <cfvo type="max"/>
        <color rgb="FFF8696B"/>
        <color rgb="FFFFEB84"/>
        <color rgb="FF63BE7B"/>
      </colorScale>
    </cfRule>
  </conditionalFormatting>
  <conditionalFormatting sqref="E334:E340">
    <cfRule type="colorScale" priority="183">
      <colorScale>
        <cfvo type="min"/>
        <cfvo type="percentile" val="50"/>
        <cfvo type="max"/>
        <color rgb="FFF8696B"/>
        <color rgb="FFFFEB84"/>
        <color rgb="FF63BE7B"/>
      </colorScale>
    </cfRule>
  </conditionalFormatting>
  <conditionalFormatting sqref="F341:F348">
    <cfRule type="colorScale" priority="184">
      <colorScale>
        <cfvo type="min"/>
        <cfvo type="percentile" val="50"/>
        <cfvo type="max"/>
        <color rgb="FFF8696B"/>
        <color rgb="FFFFEB84"/>
        <color rgb="FF63BE7B"/>
      </colorScale>
    </cfRule>
  </conditionalFormatting>
  <conditionalFormatting sqref="F334:F340">
    <cfRule type="colorScale" priority="185">
      <colorScale>
        <cfvo type="min"/>
        <cfvo type="percentile" val="50"/>
        <cfvo type="max"/>
        <color rgb="FFF8696B"/>
        <color rgb="FFFFEB84"/>
        <color rgb="FF63BE7B"/>
      </colorScale>
    </cfRule>
  </conditionalFormatting>
  <conditionalFormatting sqref="I362:I369">
    <cfRule type="cellIs" dxfId="1352" priority="168" operator="equal">
      <formula>0</formula>
    </cfRule>
  </conditionalFormatting>
  <conditionalFormatting sqref="I362:I369">
    <cfRule type="cellIs" dxfId="1351" priority="165" operator="equal">
      <formula>0</formula>
    </cfRule>
    <cfRule type="expression" dxfId="1350" priority="166">
      <formula>"""$F$9+$G$9+$H$9=0"""</formula>
    </cfRule>
    <cfRule type="expression" dxfId="1349" priority="167">
      <formula>"$F$9=0"""</formula>
    </cfRule>
  </conditionalFormatting>
  <conditionalFormatting sqref="I355:I361">
    <cfRule type="cellIs" dxfId="1348" priority="164" operator="equal">
      <formula>0</formula>
    </cfRule>
  </conditionalFormatting>
  <conditionalFormatting sqref="I355:I361">
    <cfRule type="cellIs" dxfId="1347" priority="161" operator="equal">
      <formula>0</formula>
    </cfRule>
    <cfRule type="expression" dxfId="1346" priority="162">
      <formula>"""$F$9+$G$9+$H$9=0"""</formula>
    </cfRule>
    <cfRule type="expression" dxfId="1345" priority="163">
      <formula>"$F$9=0"""</formula>
    </cfRule>
  </conditionalFormatting>
  <conditionalFormatting sqref="E362:E369">
    <cfRule type="colorScale" priority="169">
      <colorScale>
        <cfvo type="min"/>
        <cfvo type="percentile" val="50"/>
        <cfvo type="max"/>
        <color rgb="FFF8696B"/>
        <color rgb="FFFFEB84"/>
        <color rgb="FF63BE7B"/>
      </colorScale>
    </cfRule>
  </conditionalFormatting>
  <conditionalFormatting sqref="E355:E361">
    <cfRule type="colorScale" priority="170">
      <colorScale>
        <cfvo type="min"/>
        <cfvo type="percentile" val="50"/>
        <cfvo type="max"/>
        <color rgb="FFF8696B"/>
        <color rgb="FFFFEB84"/>
        <color rgb="FF63BE7B"/>
      </colorScale>
    </cfRule>
  </conditionalFormatting>
  <conditionalFormatting sqref="F362:F369">
    <cfRule type="colorScale" priority="171">
      <colorScale>
        <cfvo type="min"/>
        <cfvo type="percentile" val="50"/>
        <cfvo type="max"/>
        <color rgb="FFF8696B"/>
        <color rgb="FFFFEB84"/>
        <color rgb="FF63BE7B"/>
      </colorScale>
    </cfRule>
  </conditionalFormatting>
  <conditionalFormatting sqref="F355:F361">
    <cfRule type="colorScale" priority="172">
      <colorScale>
        <cfvo type="min"/>
        <cfvo type="percentile" val="50"/>
        <cfvo type="max"/>
        <color rgb="FFF8696B"/>
        <color rgb="FFFFEB84"/>
        <color rgb="FF63BE7B"/>
      </colorScale>
    </cfRule>
  </conditionalFormatting>
  <conditionalFormatting sqref="I383:I390">
    <cfRule type="cellIs" dxfId="1344" priority="155" operator="equal">
      <formula>0</formula>
    </cfRule>
  </conditionalFormatting>
  <conditionalFormatting sqref="I383:I390">
    <cfRule type="cellIs" dxfId="1343" priority="152" operator="equal">
      <formula>0</formula>
    </cfRule>
    <cfRule type="expression" dxfId="1342" priority="153">
      <formula>"""$F$9+$G$9+$H$9=0"""</formula>
    </cfRule>
    <cfRule type="expression" dxfId="1341" priority="154">
      <formula>"$F$9=0"""</formula>
    </cfRule>
  </conditionalFormatting>
  <conditionalFormatting sqref="I376:I382">
    <cfRule type="cellIs" dxfId="1340" priority="151" operator="equal">
      <formula>0</formula>
    </cfRule>
  </conditionalFormatting>
  <conditionalFormatting sqref="I376:I382">
    <cfRule type="cellIs" dxfId="1339" priority="148" operator="equal">
      <formula>0</formula>
    </cfRule>
    <cfRule type="expression" dxfId="1338" priority="149">
      <formula>"""$F$9+$G$9+$H$9=0"""</formula>
    </cfRule>
    <cfRule type="expression" dxfId="1337" priority="150">
      <formula>"$F$9=0"""</formula>
    </cfRule>
  </conditionalFormatting>
  <conditionalFormatting sqref="E383:E390">
    <cfRule type="colorScale" priority="156">
      <colorScale>
        <cfvo type="min"/>
        <cfvo type="percentile" val="50"/>
        <cfvo type="max"/>
        <color rgb="FFF8696B"/>
        <color rgb="FFFFEB84"/>
        <color rgb="FF63BE7B"/>
      </colorScale>
    </cfRule>
  </conditionalFormatting>
  <conditionalFormatting sqref="E376:E382">
    <cfRule type="colorScale" priority="157">
      <colorScale>
        <cfvo type="min"/>
        <cfvo type="percentile" val="50"/>
        <cfvo type="max"/>
        <color rgb="FFF8696B"/>
        <color rgb="FFFFEB84"/>
        <color rgb="FF63BE7B"/>
      </colorScale>
    </cfRule>
  </conditionalFormatting>
  <conditionalFormatting sqref="F383:F390">
    <cfRule type="colorScale" priority="158">
      <colorScale>
        <cfvo type="min"/>
        <cfvo type="percentile" val="50"/>
        <cfvo type="max"/>
        <color rgb="FFF8696B"/>
        <color rgb="FFFFEB84"/>
        <color rgb="FF63BE7B"/>
      </colorScale>
    </cfRule>
  </conditionalFormatting>
  <conditionalFormatting sqref="F376:F382">
    <cfRule type="colorScale" priority="159">
      <colorScale>
        <cfvo type="min"/>
        <cfvo type="percentile" val="50"/>
        <cfvo type="max"/>
        <color rgb="FFF8696B"/>
        <color rgb="FFFFEB84"/>
        <color rgb="FF63BE7B"/>
      </colorScale>
    </cfRule>
  </conditionalFormatting>
  <conditionalFormatting sqref="I404:I411">
    <cfRule type="cellIs" dxfId="1336" priority="142" operator="equal">
      <formula>0</formula>
    </cfRule>
  </conditionalFormatting>
  <conditionalFormatting sqref="I404:I411">
    <cfRule type="cellIs" dxfId="1335" priority="139" operator="equal">
      <formula>0</formula>
    </cfRule>
    <cfRule type="expression" dxfId="1334" priority="140">
      <formula>"""$F$9+$G$9+$H$9=0"""</formula>
    </cfRule>
    <cfRule type="expression" dxfId="1333" priority="141">
      <formula>"$F$9=0"""</formula>
    </cfRule>
  </conditionalFormatting>
  <conditionalFormatting sqref="I397:I403">
    <cfRule type="cellIs" dxfId="1332" priority="138" operator="equal">
      <formula>0</formula>
    </cfRule>
  </conditionalFormatting>
  <conditionalFormatting sqref="I397:I403">
    <cfRule type="cellIs" dxfId="1331" priority="135" operator="equal">
      <formula>0</formula>
    </cfRule>
    <cfRule type="expression" dxfId="1330" priority="136">
      <formula>"""$F$9+$G$9+$H$9=0"""</formula>
    </cfRule>
    <cfRule type="expression" dxfId="1329" priority="137">
      <formula>"$F$9=0"""</formula>
    </cfRule>
  </conditionalFormatting>
  <conditionalFormatting sqref="E404:E411">
    <cfRule type="colorScale" priority="143">
      <colorScale>
        <cfvo type="min"/>
        <cfvo type="percentile" val="50"/>
        <cfvo type="max"/>
        <color rgb="FFF8696B"/>
        <color rgb="FFFFEB84"/>
        <color rgb="FF63BE7B"/>
      </colorScale>
    </cfRule>
  </conditionalFormatting>
  <conditionalFormatting sqref="E397:E403">
    <cfRule type="colorScale" priority="144">
      <colorScale>
        <cfvo type="min"/>
        <cfvo type="percentile" val="50"/>
        <cfvo type="max"/>
        <color rgb="FFF8696B"/>
        <color rgb="FFFFEB84"/>
        <color rgb="FF63BE7B"/>
      </colorScale>
    </cfRule>
  </conditionalFormatting>
  <conditionalFormatting sqref="F404:F411">
    <cfRule type="colorScale" priority="145">
      <colorScale>
        <cfvo type="min"/>
        <cfvo type="percentile" val="50"/>
        <cfvo type="max"/>
        <color rgb="FFF8696B"/>
        <color rgb="FFFFEB84"/>
        <color rgb="FF63BE7B"/>
      </colorScale>
    </cfRule>
  </conditionalFormatting>
  <conditionalFormatting sqref="F397:F403">
    <cfRule type="colorScale" priority="146">
      <colorScale>
        <cfvo type="min"/>
        <cfvo type="percentile" val="50"/>
        <cfvo type="max"/>
        <color rgb="FFF8696B"/>
        <color rgb="FFFFEB84"/>
        <color rgb="FF63BE7B"/>
      </colorScale>
    </cfRule>
  </conditionalFormatting>
  <conditionalFormatting sqref="I425:I432">
    <cfRule type="cellIs" dxfId="1328" priority="129" operator="equal">
      <formula>0</formula>
    </cfRule>
  </conditionalFormatting>
  <conditionalFormatting sqref="I425:I432">
    <cfRule type="cellIs" dxfId="1327" priority="126" operator="equal">
      <formula>0</formula>
    </cfRule>
    <cfRule type="expression" dxfId="1326" priority="127">
      <formula>"""$F$9+$G$9+$H$9=0"""</formula>
    </cfRule>
    <cfRule type="expression" dxfId="1325" priority="128">
      <formula>"$F$9=0"""</formula>
    </cfRule>
  </conditionalFormatting>
  <conditionalFormatting sqref="I418:I424">
    <cfRule type="cellIs" dxfId="1324" priority="125" operator="equal">
      <formula>0</formula>
    </cfRule>
  </conditionalFormatting>
  <conditionalFormatting sqref="I418:I424">
    <cfRule type="cellIs" dxfId="1323" priority="122" operator="equal">
      <formula>0</formula>
    </cfRule>
    <cfRule type="expression" dxfId="1322" priority="123">
      <formula>"""$F$9+$G$9+$H$9=0"""</formula>
    </cfRule>
    <cfRule type="expression" dxfId="1321" priority="124">
      <formula>"$F$9=0"""</formula>
    </cfRule>
  </conditionalFormatting>
  <conditionalFormatting sqref="E425:E432">
    <cfRule type="colorScale" priority="130">
      <colorScale>
        <cfvo type="min"/>
        <cfvo type="percentile" val="50"/>
        <cfvo type="max"/>
        <color rgb="FFF8696B"/>
        <color rgb="FFFFEB84"/>
        <color rgb="FF63BE7B"/>
      </colorScale>
    </cfRule>
  </conditionalFormatting>
  <conditionalFormatting sqref="E418:E424">
    <cfRule type="colorScale" priority="131">
      <colorScale>
        <cfvo type="min"/>
        <cfvo type="percentile" val="50"/>
        <cfvo type="max"/>
        <color rgb="FFF8696B"/>
        <color rgb="FFFFEB84"/>
        <color rgb="FF63BE7B"/>
      </colorScale>
    </cfRule>
  </conditionalFormatting>
  <conditionalFormatting sqref="F425:F432">
    <cfRule type="colorScale" priority="132">
      <colorScale>
        <cfvo type="min"/>
        <cfvo type="percentile" val="50"/>
        <cfvo type="max"/>
        <color rgb="FFF8696B"/>
        <color rgb="FFFFEB84"/>
        <color rgb="FF63BE7B"/>
      </colorScale>
    </cfRule>
  </conditionalFormatting>
  <conditionalFormatting sqref="F418:F424">
    <cfRule type="colorScale" priority="133">
      <colorScale>
        <cfvo type="min"/>
        <cfvo type="percentile" val="50"/>
        <cfvo type="max"/>
        <color rgb="FFF8696B"/>
        <color rgb="FFFFEB84"/>
        <color rgb="FF63BE7B"/>
      </colorScale>
    </cfRule>
  </conditionalFormatting>
  <conditionalFormatting sqref="H4:H8">
    <cfRule type="colorScale" priority="9305">
      <colorScale>
        <cfvo type="min"/>
        <cfvo type="percentile" val="50"/>
        <cfvo type="max"/>
        <color rgb="FFF8696B"/>
        <color rgb="FFFFEB84"/>
        <color rgb="FF63BE7B"/>
      </colorScale>
    </cfRule>
  </conditionalFormatting>
  <conditionalFormatting sqref="H9:H12">
    <cfRule type="colorScale" priority="9306">
      <colorScale>
        <cfvo type="min"/>
        <cfvo type="percentile" val="50"/>
        <cfvo type="max"/>
        <color rgb="FFF8696B"/>
        <color rgb="FFFFEB84"/>
        <color rgb="FF63BE7B"/>
      </colorScale>
    </cfRule>
  </conditionalFormatting>
  <conditionalFormatting sqref="S15:U15">
    <cfRule type="cellIs" dxfId="1320" priority="120" operator="equal">
      <formula>"Valore vuoto"</formula>
    </cfRule>
  </conditionalFormatting>
  <conditionalFormatting sqref="S15:U15">
    <cfRule type="containsBlanks" dxfId="1319" priority="119">
      <formula>LEN(TRIM(S15))=0</formula>
    </cfRule>
  </conditionalFormatting>
  <conditionalFormatting sqref="S19:U19">
    <cfRule type="cellIs" dxfId="1318" priority="118" operator="equal">
      <formula>"Valore vuoto"</formula>
    </cfRule>
  </conditionalFormatting>
  <conditionalFormatting sqref="S19:U19">
    <cfRule type="containsBlanks" dxfId="1317" priority="117">
      <formula>LEN(TRIM(S19))=0</formula>
    </cfRule>
  </conditionalFormatting>
  <conditionalFormatting sqref="S20:U33">
    <cfRule type="cellIs" dxfId="1316" priority="116" operator="equal">
      <formula>"Valore vuoto"</formula>
    </cfRule>
  </conditionalFormatting>
  <conditionalFormatting sqref="S20:U33">
    <cfRule type="containsBlanks" dxfId="1315" priority="115">
      <formula>LEN(TRIM(S20))=0</formula>
    </cfRule>
  </conditionalFormatting>
  <conditionalFormatting sqref="S414:U414">
    <cfRule type="cellIs" dxfId="1314" priority="6" operator="equal">
      <formula>"Valore vuoto"</formula>
    </cfRule>
  </conditionalFormatting>
  <conditionalFormatting sqref="S414:U414">
    <cfRule type="containsBlanks" dxfId="1313" priority="5">
      <formula>LEN(TRIM(S414))=0</formula>
    </cfRule>
  </conditionalFormatting>
  <conditionalFormatting sqref="S418:U418">
    <cfRule type="cellIs" dxfId="1312" priority="4" operator="equal">
      <formula>"Valore vuoto"</formula>
    </cfRule>
  </conditionalFormatting>
  <conditionalFormatting sqref="S418:U418">
    <cfRule type="containsBlanks" dxfId="1311" priority="3">
      <formula>LEN(TRIM(S418))=0</formula>
    </cfRule>
  </conditionalFormatting>
  <conditionalFormatting sqref="S419:U432">
    <cfRule type="cellIs" dxfId="1310" priority="2" operator="equal">
      <formula>"Valore vuoto"</formula>
    </cfRule>
  </conditionalFormatting>
  <conditionalFormatting sqref="S419:U432">
    <cfRule type="containsBlanks" dxfId="1309" priority="1">
      <formula>LEN(TRIM(S419))=0</formula>
    </cfRule>
  </conditionalFormatting>
  <conditionalFormatting sqref="S36:U36">
    <cfRule type="cellIs" dxfId="1308" priority="114" operator="equal">
      <formula>"Valore vuoto"</formula>
    </cfRule>
  </conditionalFormatting>
  <conditionalFormatting sqref="S36:U36">
    <cfRule type="containsBlanks" dxfId="1307" priority="113">
      <formula>LEN(TRIM(S36))=0</formula>
    </cfRule>
  </conditionalFormatting>
  <conditionalFormatting sqref="S40:U40">
    <cfRule type="cellIs" dxfId="1306" priority="112" operator="equal">
      <formula>"Valore vuoto"</formula>
    </cfRule>
  </conditionalFormatting>
  <conditionalFormatting sqref="S40:U40">
    <cfRule type="containsBlanks" dxfId="1305" priority="111">
      <formula>LEN(TRIM(S40))=0</formula>
    </cfRule>
  </conditionalFormatting>
  <conditionalFormatting sqref="S41:U54">
    <cfRule type="cellIs" dxfId="1304" priority="110" operator="equal">
      <formula>"Valore vuoto"</formula>
    </cfRule>
  </conditionalFormatting>
  <conditionalFormatting sqref="S41:U54">
    <cfRule type="containsBlanks" dxfId="1303" priority="109">
      <formula>LEN(TRIM(S41))=0</formula>
    </cfRule>
  </conditionalFormatting>
  <conditionalFormatting sqref="S57:U57">
    <cfRule type="cellIs" dxfId="1302" priority="108" operator="equal">
      <formula>"Valore vuoto"</formula>
    </cfRule>
  </conditionalFormatting>
  <conditionalFormatting sqref="S57:U57">
    <cfRule type="containsBlanks" dxfId="1301" priority="107">
      <formula>LEN(TRIM(S57))=0</formula>
    </cfRule>
  </conditionalFormatting>
  <conditionalFormatting sqref="S61:U61">
    <cfRule type="cellIs" dxfId="1300" priority="106" operator="equal">
      <formula>"Valore vuoto"</formula>
    </cfRule>
  </conditionalFormatting>
  <conditionalFormatting sqref="S61:U61">
    <cfRule type="containsBlanks" dxfId="1299" priority="105">
      <formula>LEN(TRIM(S61))=0</formula>
    </cfRule>
  </conditionalFormatting>
  <conditionalFormatting sqref="S62:U75">
    <cfRule type="cellIs" dxfId="1298" priority="104" operator="equal">
      <formula>"Valore vuoto"</formula>
    </cfRule>
  </conditionalFormatting>
  <conditionalFormatting sqref="S62:U75">
    <cfRule type="containsBlanks" dxfId="1297" priority="103">
      <formula>LEN(TRIM(S62))=0</formula>
    </cfRule>
  </conditionalFormatting>
  <conditionalFormatting sqref="S78:U78">
    <cfRule type="cellIs" dxfId="1296" priority="102" operator="equal">
      <formula>"Valore vuoto"</formula>
    </cfRule>
  </conditionalFormatting>
  <conditionalFormatting sqref="S78:U78">
    <cfRule type="containsBlanks" dxfId="1295" priority="101">
      <formula>LEN(TRIM(S78))=0</formula>
    </cfRule>
  </conditionalFormatting>
  <conditionalFormatting sqref="S82:U82">
    <cfRule type="cellIs" dxfId="1294" priority="100" operator="equal">
      <formula>"Valore vuoto"</formula>
    </cfRule>
  </conditionalFormatting>
  <conditionalFormatting sqref="S82:U82">
    <cfRule type="containsBlanks" dxfId="1293" priority="99">
      <formula>LEN(TRIM(S82))=0</formula>
    </cfRule>
  </conditionalFormatting>
  <conditionalFormatting sqref="S83:U96">
    <cfRule type="cellIs" dxfId="1292" priority="98" operator="equal">
      <formula>"Valore vuoto"</formula>
    </cfRule>
  </conditionalFormatting>
  <conditionalFormatting sqref="S83:U96">
    <cfRule type="containsBlanks" dxfId="1291" priority="97">
      <formula>LEN(TRIM(S83))=0</formula>
    </cfRule>
  </conditionalFormatting>
  <conditionalFormatting sqref="S99:U99">
    <cfRule type="cellIs" dxfId="1290" priority="96" operator="equal">
      <formula>"Valore vuoto"</formula>
    </cfRule>
  </conditionalFormatting>
  <conditionalFormatting sqref="S99:U99">
    <cfRule type="containsBlanks" dxfId="1289" priority="95">
      <formula>LEN(TRIM(S99))=0</formula>
    </cfRule>
  </conditionalFormatting>
  <conditionalFormatting sqref="S103:U103">
    <cfRule type="cellIs" dxfId="1288" priority="94" operator="equal">
      <formula>"Valore vuoto"</formula>
    </cfRule>
  </conditionalFormatting>
  <conditionalFormatting sqref="S103:U103">
    <cfRule type="containsBlanks" dxfId="1287" priority="93">
      <formula>LEN(TRIM(S103))=0</formula>
    </cfRule>
  </conditionalFormatting>
  <conditionalFormatting sqref="S104:U117">
    <cfRule type="cellIs" dxfId="1286" priority="92" operator="equal">
      <formula>"Valore vuoto"</formula>
    </cfRule>
  </conditionalFormatting>
  <conditionalFormatting sqref="S104:U117">
    <cfRule type="containsBlanks" dxfId="1285" priority="91">
      <formula>LEN(TRIM(S104))=0</formula>
    </cfRule>
  </conditionalFormatting>
  <conditionalFormatting sqref="S120:U120">
    <cfRule type="cellIs" dxfId="1284" priority="90" operator="equal">
      <formula>"Valore vuoto"</formula>
    </cfRule>
  </conditionalFormatting>
  <conditionalFormatting sqref="S120:U120">
    <cfRule type="containsBlanks" dxfId="1283" priority="89">
      <formula>LEN(TRIM(S120))=0</formula>
    </cfRule>
  </conditionalFormatting>
  <conditionalFormatting sqref="S124:U124">
    <cfRule type="cellIs" dxfId="1282" priority="88" operator="equal">
      <formula>"Valore vuoto"</formula>
    </cfRule>
  </conditionalFormatting>
  <conditionalFormatting sqref="S124:U124">
    <cfRule type="containsBlanks" dxfId="1281" priority="87">
      <formula>LEN(TRIM(S124))=0</formula>
    </cfRule>
  </conditionalFormatting>
  <conditionalFormatting sqref="S125:U138">
    <cfRule type="cellIs" dxfId="1280" priority="86" operator="equal">
      <formula>"Valore vuoto"</formula>
    </cfRule>
  </conditionalFormatting>
  <conditionalFormatting sqref="S125:U138">
    <cfRule type="containsBlanks" dxfId="1279" priority="85">
      <formula>LEN(TRIM(S125))=0</formula>
    </cfRule>
  </conditionalFormatting>
  <conditionalFormatting sqref="S141:U141">
    <cfRule type="cellIs" dxfId="1278" priority="84" operator="equal">
      <formula>"Valore vuoto"</formula>
    </cfRule>
  </conditionalFormatting>
  <conditionalFormatting sqref="S141:U141">
    <cfRule type="containsBlanks" dxfId="1277" priority="83">
      <formula>LEN(TRIM(S141))=0</formula>
    </cfRule>
  </conditionalFormatting>
  <conditionalFormatting sqref="S145:U145">
    <cfRule type="cellIs" dxfId="1276" priority="82" operator="equal">
      <formula>"Valore vuoto"</formula>
    </cfRule>
  </conditionalFormatting>
  <conditionalFormatting sqref="S145:U145">
    <cfRule type="containsBlanks" dxfId="1275" priority="81">
      <formula>LEN(TRIM(S145))=0</formula>
    </cfRule>
  </conditionalFormatting>
  <conditionalFormatting sqref="S146:U159">
    <cfRule type="cellIs" dxfId="1274" priority="80" operator="equal">
      <formula>"Valore vuoto"</formula>
    </cfRule>
  </conditionalFormatting>
  <conditionalFormatting sqref="S146:U159">
    <cfRule type="containsBlanks" dxfId="1273" priority="79">
      <formula>LEN(TRIM(S146))=0</formula>
    </cfRule>
  </conditionalFormatting>
  <conditionalFormatting sqref="S162:U162">
    <cfRule type="cellIs" dxfId="1272" priority="78" operator="equal">
      <formula>"Valore vuoto"</formula>
    </cfRule>
  </conditionalFormatting>
  <conditionalFormatting sqref="S162:U162">
    <cfRule type="containsBlanks" dxfId="1271" priority="77">
      <formula>LEN(TRIM(S162))=0</formula>
    </cfRule>
  </conditionalFormatting>
  <conditionalFormatting sqref="S166:U166">
    <cfRule type="cellIs" dxfId="1270" priority="76" operator="equal">
      <formula>"Valore vuoto"</formula>
    </cfRule>
  </conditionalFormatting>
  <conditionalFormatting sqref="S166:U166">
    <cfRule type="containsBlanks" dxfId="1269" priority="75">
      <formula>LEN(TRIM(S166))=0</formula>
    </cfRule>
  </conditionalFormatting>
  <conditionalFormatting sqref="S167:U180">
    <cfRule type="cellIs" dxfId="1268" priority="74" operator="equal">
      <formula>"Valore vuoto"</formula>
    </cfRule>
  </conditionalFormatting>
  <conditionalFormatting sqref="S167:U180">
    <cfRule type="containsBlanks" dxfId="1267" priority="73">
      <formula>LEN(TRIM(S167))=0</formula>
    </cfRule>
  </conditionalFormatting>
  <conditionalFormatting sqref="S183:U183">
    <cfRule type="cellIs" dxfId="1266" priority="72" operator="equal">
      <formula>"Valore vuoto"</formula>
    </cfRule>
  </conditionalFormatting>
  <conditionalFormatting sqref="S183:U183">
    <cfRule type="containsBlanks" dxfId="1265" priority="71">
      <formula>LEN(TRIM(S183))=0</formula>
    </cfRule>
  </conditionalFormatting>
  <conditionalFormatting sqref="S187:U187">
    <cfRule type="cellIs" dxfId="1264" priority="70" operator="equal">
      <formula>"Valore vuoto"</formula>
    </cfRule>
  </conditionalFormatting>
  <conditionalFormatting sqref="S187:U187">
    <cfRule type="containsBlanks" dxfId="1263" priority="69">
      <formula>LEN(TRIM(S187))=0</formula>
    </cfRule>
  </conditionalFormatting>
  <conditionalFormatting sqref="S188:U201">
    <cfRule type="cellIs" dxfId="1262" priority="68" operator="equal">
      <formula>"Valore vuoto"</formula>
    </cfRule>
  </conditionalFormatting>
  <conditionalFormatting sqref="S188:U201">
    <cfRule type="containsBlanks" dxfId="1261" priority="67">
      <formula>LEN(TRIM(S188))=0</formula>
    </cfRule>
  </conditionalFormatting>
  <conditionalFormatting sqref="S204:U204">
    <cfRule type="cellIs" dxfId="1260" priority="66" operator="equal">
      <formula>"Valore vuoto"</formula>
    </cfRule>
  </conditionalFormatting>
  <conditionalFormatting sqref="S204:U204">
    <cfRule type="containsBlanks" dxfId="1259" priority="65">
      <formula>LEN(TRIM(S204))=0</formula>
    </cfRule>
  </conditionalFormatting>
  <conditionalFormatting sqref="S208:U208">
    <cfRule type="cellIs" dxfId="1258" priority="64" operator="equal">
      <formula>"Valore vuoto"</formula>
    </cfRule>
  </conditionalFormatting>
  <conditionalFormatting sqref="S208:U208">
    <cfRule type="containsBlanks" dxfId="1257" priority="63">
      <formula>LEN(TRIM(S208))=0</formula>
    </cfRule>
  </conditionalFormatting>
  <conditionalFormatting sqref="S209:U222">
    <cfRule type="cellIs" dxfId="1256" priority="62" operator="equal">
      <formula>"Valore vuoto"</formula>
    </cfRule>
  </conditionalFormatting>
  <conditionalFormatting sqref="S209:U222">
    <cfRule type="containsBlanks" dxfId="1255" priority="61">
      <formula>LEN(TRIM(S209))=0</formula>
    </cfRule>
  </conditionalFormatting>
  <conditionalFormatting sqref="S225:U225">
    <cfRule type="cellIs" dxfId="1254" priority="60" operator="equal">
      <formula>"Valore vuoto"</formula>
    </cfRule>
  </conditionalFormatting>
  <conditionalFormatting sqref="S225:U225">
    <cfRule type="containsBlanks" dxfId="1253" priority="59">
      <formula>LEN(TRIM(S225))=0</formula>
    </cfRule>
  </conditionalFormatting>
  <conditionalFormatting sqref="S229:U229">
    <cfRule type="cellIs" dxfId="1252" priority="58" operator="equal">
      <formula>"Valore vuoto"</formula>
    </cfRule>
  </conditionalFormatting>
  <conditionalFormatting sqref="S229:U229">
    <cfRule type="containsBlanks" dxfId="1251" priority="57">
      <formula>LEN(TRIM(S229))=0</formula>
    </cfRule>
  </conditionalFormatting>
  <conditionalFormatting sqref="S230:U243">
    <cfRule type="cellIs" dxfId="1250" priority="56" operator="equal">
      <formula>"Valore vuoto"</formula>
    </cfRule>
  </conditionalFormatting>
  <conditionalFormatting sqref="S230:U243">
    <cfRule type="containsBlanks" dxfId="1249" priority="55">
      <formula>LEN(TRIM(S230))=0</formula>
    </cfRule>
  </conditionalFormatting>
  <conditionalFormatting sqref="S246:U246">
    <cfRule type="cellIs" dxfId="1248" priority="54" operator="equal">
      <formula>"Valore vuoto"</formula>
    </cfRule>
  </conditionalFormatting>
  <conditionalFormatting sqref="S246:U246">
    <cfRule type="containsBlanks" dxfId="1247" priority="53">
      <formula>LEN(TRIM(S246))=0</formula>
    </cfRule>
  </conditionalFormatting>
  <conditionalFormatting sqref="S250:U250">
    <cfRule type="cellIs" dxfId="1246" priority="52" operator="equal">
      <formula>"Valore vuoto"</formula>
    </cfRule>
  </conditionalFormatting>
  <conditionalFormatting sqref="S250:U250">
    <cfRule type="containsBlanks" dxfId="1245" priority="51">
      <formula>LEN(TRIM(S250))=0</formula>
    </cfRule>
  </conditionalFormatting>
  <conditionalFormatting sqref="S251:U264">
    <cfRule type="cellIs" dxfId="1244" priority="50" operator="equal">
      <formula>"Valore vuoto"</formula>
    </cfRule>
  </conditionalFormatting>
  <conditionalFormatting sqref="S251:U264">
    <cfRule type="containsBlanks" dxfId="1243" priority="49">
      <formula>LEN(TRIM(S251))=0</formula>
    </cfRule>
  </conditionalFormatting>
  <conditionalFormatting sqref="S267:U267">
    <cfRule type="cellIs" dxfId="1242" priority="48" operator="equal">
      <formula>"Valore vuoto"</formula>
    </cfRule>
  </conditionalFormatting>
  <conditionalFormatting sqref="S267:U267">
    <cfRule type="containsBlanks" dxfId="1241" priority="47">
      <formula>LEN(TRIM(S267))=0</formula>
    </cfRule>
  </conditionalFormatting>
  <conditionalFormatting sqref="S271:U271">
    <cfRule type="cellIs" dxfId="1240" priority="46" operator="equal">
      <formula>"Valore vuoto"</formula>
    </cfRule>
  </conditionalFormatting>
  <conditionalFormatting sqref="S271:U271">
    <cfRule type="containsBlanks" dxfId="1239" priority="45">
      <formula>LEN(TRIM(S271))=0</formula>
    </cfRule>
  </conditionalFormatting>
  <conditionalFormatting sqref="S272:U285">
    <cfRule type="cellIs" dxfId="1238" priority="44" operator="equal">
      <formula>"Valore vuoto"</formula>
    </cfRule>
  </conditionalFormatting>
  <conditionalFormatting sqref="S272:U285">
    <cfRule type="containsBlanks" dxfId="1237" priority="43">
      <formula>LEN(TRIM(S272))=0</formula>
    </cfRule>
  </conditionalFormatting>
  <conditionalFormatting sqref="S288:U288">
    <cfRule type="cellIs" dxfId="1236" priority="42" operator="equal">
      <formula>"Valore vuoto"</formula>
    </cfRule>
  </conditionalFormatting>
  <conditionalFormatting sqref="S288:U288">
    <cfRule type="containsBlanks" dxfId="1235" priority="41">
      <formula>LEN(TRIM(S288))=0</formula>
    </cfRule>
  </conditionalFormatting>
  <conditionalFormatting sqref="S292:U292">
    <cfRule type="cellIs" dxfId="1234" priority="40" operator="equal">
      <formula>"Valore vuoto"</formula>
    </cfRule>
  </conditionalFormatting>
  <conditionalFormatting sqref="S292:U292">
    <cfRule type="containsBlanks" dxfId="1233" priority="39">
      <formula>LEN(TRIM(S292))=0</formula>
    </cfRule>
  </conditionalFormatting>
  <conditionalFormatting sqref="S293:U306">
    <cfRule type="cellIs" dxfId="1232" priority="38" operator="equal">
      <formula>"Valore vuoto"</formula>
    </cfRule>
  </conditionalFormatting>
  <conditionalFormatting sqref="S293:U306">
    <cfRule type="containsBlanks" dxfId="1231" priority="37">
      <formula>LEN(TRIM(S293))=0</formula>
    </cfRule>
  </conditionalFormatting>
  <conditionalFormatting sqref="S309:U309">
    <cfRule type="cellIs" dxfId="1230" priority="36" operator="equal">
      <formula>"Valore vuoto"</formula>
    </cfRule>
  </conditionalFormatting>
  <conditionalFormatting sqref="S309:U309">
    <cfRule type="containsBlanks" dxfId="1229" priority="35">
      <formula>LEN(TRIM(S309))=0</formula>
    </cfRule>
  </conditionalFormatting>
  <conditionalFormatting sqref="S313:U313">
    <cfRule type="cellIs" dxfId="1228" priority="34" operator="equal">
      <formula>"Valore vuoto"</formula>
    </cfRule>
  </conditionalFormatting>
  <conditionalFormatting sqref="S313:U313">
    <cfRule type="containsBlanks" dxfId="1227" priority="33">
      <formula>LEN(TRIM(S313))=0</formula>
    </cfRule>
  </conditionalFormatting>
  <conditionalFormatting sqref="S314:U327">
    <cfRule type="cellIs" dxfId="1226" priority="32" operator="equal">
      <formula>"Valore vuoto"</formula>
    </cfRule>
  </conditionalFormatting>
  <conditionalFormatting sqref="S314:U327">
    <cfRule type="containsBlanks" dxfId="1225" priority="31">
      <formula>LEN(TRIM(S314))=0</formula>
    </cfRule>
  </conditionalFormatting>
  <conditionalFormatting sqref="S330:U330">
    <cfRule type="cellIs" dxfId="1224" priority="30" operator="equal">
      <formula>"Valore vuoto"</formula>
    </cfRule>
  </conditionalFormatting>
  <conditionalFormatting sqref="S330:U330">
    <cfRule type="containsBlanks" dxfId="1223" priority="29">
      <formula>LEN(TRIM(S330))=0</formula>
    </cfRule>
  </conditionalFormatting>
  <conditionalFormatting sqref="S334:U334">
    <cfRule type="cellIs" dxfId="1222" priority="28" operator="equal">
      <formula>"Valore vuoto"</formula>
    </cfRule>
  </conditionalFormatting>
  <conditionalFormatting sqref="S334:U334">
    <cfRule type="containsBlanks" dxfId="1221" priority="27">
      <formula>LEN(TRIM(S334))=0</formula>
    </cfRule>
  </conditionalFormatting>
  <conditionalFormatting sqref="S335:U348">
    <cfRule type="cellIs" dxfId="1220" priority="26" operator="equal">
      <formula>"Valore vuoto"</formula>
    </cfRule>
  </conditionalFormatting>
  <conditionalFormatting sqref="S335:U348">
    <cfRule type="containsBlanks" dxfId="1219" priority="25">
      <formula>LEN(TRIM(S335))=0</formula>
    </cfRule>
  </conditionalFormatting>
  <conditionalFormatting sqref="S351:U351">
    <cfRule type="cellIs" dxfId="1218" priority="24" operator="equal">
      <formula>"Valore vuoto"</formula>
    </cfRule>
  </conditionalFormatting>
  <conditionalFormatting sqref="S351:U351">
    <cfRule type="containsBlanks" dxfId="1217" priority="23">
      <formula>LEN(TRIM(S351))=0</formula>
    </cfRule>
  </conditionalFormatting>
  <conditionalFormatting sqref="S355:U355">
    <cfRule type="cellIs" dxfId="1216" priority="22" operator="equal">
      <formula>"Valore vuoto"</formula>
    </cfRule>
  </conditionalFormatting>
  <conditionalFormatting sqref="S355:U355">
    <cfRule type="containsBlanks" dxfId="1215" priority="21">
      <formula>LEN(TRIM(S355))=0</formula>
    </cfRule>
  </conditionalFormatting>
  <conditionalFormatting sqref="S356:U369">
    <cfRule type="cellIs" dxfId="1214" priority="20" operator="equal">
      <formula>"Valore vuoto"</formula>
    </cfRule>
  </conditionalFormatting>
  <conditionalFormatting sqref="S356:U369">
    <cfRule type="containsBlanks" dxfId="1213" priority="19">
      <formula>LEN(TRIM(S356))=0</formula>
    </cfRule>
  </conditionalFormatting>
  <conditionalFormatting sqref="S372:U372">
    <cfRule type="cellIs" dxfId="1212" priority="18" operator="equal">
      <formula>"Valore vuoto"</formula>
    </cfRule>
  </conditionalFormatting>
  <conditionalFormatting sqref="S372:U372">
    <cfRule type="containsBlanks" dxfId="1211" priority="17">
      <formula>LEN(TRIM(S372))=0</formula>
    </cfRule>
  </conditionalFormatting>
  <conditionalFormatting sqref="S376:U376">
    <cfRule type="cellIs" dxfId="1210" priority="16" operator="equal">
      <formula>"Valore vuoto"</formula>
    </cfRule>
  </conditionalFormatting>
  <conditionalFormatting sqref="S376:U376">
    <cfRule type="containsBlanks" dxfId="1209" priority="15">
      <formula>LEN(TRIM(S376))=0</formula>
    </cfRule>
  </conditionalFormatting>
  <conditionalFormatting sqref="S377:U390">
    <cfRule type="cellIs" dxfId="1208" priority="14" operator="equal">
      <formula>"Valore vuoto"</formula>
    </cfRule>
  </conditionalFormatting>
  <conditionalFormatting sqref="S377:U390">
    <cfRule type="containsBlanks" dxfId="1207" priority="13">
      <formula>LEN(TRIM(S377))=0</formula>
    </cfRule>
  </conditionalFormatting>
  <conditionalFormatting sqref="S393:U393">
    <cfRule type="cellIs" dxfId="1206" priority="12" operator="equal">
      <formula>"Valore vuoto"</formula>
    </cfRule>
  </conditionalFormatting>
  <conditionalFormatting sqref="S393:U393">
    <cfRule type="containsBlanks" dxfId="1205" priority="11">
      <formula>LEN(TRIM(S393))=0</formula>
    </cfRule>
  </conditionalFormatting>
  <conditionalFormatting sqref="S397:U397">
    <cfRule type="cellIs" dxfId="1204" priority="10" operator="equal">
      <formula>"Valore vuoto"</formula>
    </cfRule>
  </conditionalFormatting>
  <conditionalFormatting sqref="S397:U397">
    <cfRule type="containsBlanks" dxfId="1203" priority="9">
      <formula>LEN(TRIM(S397))=0</formula>
    </cfRule>
  </conditionalFormatting>
  <conditionalFormatting sqref="S398:U411">
    <cfRule type="cellIs" dxfId="1202" priority="8" operator="equal">
      <formula>"Valore vuoto"</formula>
    </cfRule>
  </conditionalFormatting>
  <conditionalFormatting sqref="S398:U411">
    <cfRule type="containsBlanks" dxfId="1201" priority="7">
      <formula>LEN(TRIM(S398))=0</formula>
    </cfRule>
  </conditionalFormatting>
  <dataValidations count="2">
    <dataValidation type="list" allowBlank="1" showInputMessage="1" showErrorMessage="1" sqref="J19:J33 J40:J54 J61:J75 J82:J96 J103:J117 J124:J138 J145:J159 J166:J180 J187:J201 J208:J222 J229:J243 J250:J264 J271:J285 J292:J306 J313:J327 J334:J348 J355:J369 J376:J390 J397:J411 J418:J432" xr:uid="{00000000-0002-0000-0C00-000000000000}">
      <formula1>"O, U"</formula1>
    </dataValidation>
    <dataValidation type="list" allowBlank="1" showInputMessage="1" showErrorMessage="1" sqref="Q15:R15 Q19:R33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18:R432" xr:uid="{00000000-0002-0000-0C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2000000}">
          <x14:formula1>
            <xm:f>'db obiettivi'!$A$3:$A$18</xm:f>
          </x14:formula1>
          <xm:sqref>H19:H33 H271:H285 H292:H306 H313:H327 H334:H348 H355:H369 H376:H390 H397:H411 H40:H54 H61:H75 H82:H96 H103:H117 H124:H138 H145:H159 H166:H180 H187:H201 H208:H222 H229:H243 H250:H264 H418:H432</xm:sqref>
        </x14:dataValidation>
        <x14:dataValidation type="list" allowBlank="1" showInputMessage="1" showErrorMessage="1" xr:uid="{00000000-0002-0000-0C00-000003000000}">
          <x14:formula1>
            <xm:f>'db fattori abilitanti'!$A$3:$A$19</xm:f>
          </x14:formula1>
          <xm:sqref>F19:F33 F271:F285 F292:F306 F313:F327 F334:F348 F355:F369 F376:F390 F397:F411 F40:F54 F61:F75 F82:F96 F103:F117 F124:F138 F145:F159 F166:F180 F187:F201 F208:F222 F229:F243 F250:F264 F418:F432</xm:sqref>
        </x14:dataValidation>
        <x14:dataValidation type="list" allowBlank="1" showInputMessage="1" showErrorMessage="1" xr:uid="{00000000-0002-0000-0C00-000004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0C00-000005000000}">
          <x14:formula1>
            <xm:f>'db rischi'!$K$10:$K$100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C00-000006000000}">
          <x14:formula1>
            <xm:f>'db misure specifiche'!$K$4:$K$505</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5">
    <tabColor rgb="FF00B050"/>
    <pageSetUpPr fitToPage="1"/>
  </sheetPr>
  <dimension ref="A1:X433"/>
  <sheetViews>
    <sheetView zoomScale="85" zoomScaleNormal="85" workbookViewId="0">
      <selection activeCell="F15" sqref="F15:H1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hidden="1" customWidth="1" outlineLevel="1"/>
    <col min="18" max="18" width="18.85546875" style="2" hidden="1" customWidth="1" outlineLevel="1"/>
    <col min="19" max="21" width="10.85546875" style="2" hidden="1" customWidth="1" outlineLevel="2"/>
    <col min="22" max="22" width="76.42578125" style="2" hidden="1" customWidth="1" outlineLevel="1" collapsed="1"/>
    <col min="23" max="23" width="6.140625" style="2" customWidth="1" collapsed="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30"/>
      <c r="X3" s="30"/>
    </row>
    <row r="4" spans="1:24" ht="23.85" hidden="1" customHeight="1" outlineLevel="1" x14ac:dyDescent="0.2">
      <c r="A4" s="51"/>
      <c r="B4" s="51"/>
      <c r="C4" s="51"/>
      <c r="D4" s="51"/>
      <c r="E4" s="180">
        <f t="shared" ref="E4:E12" si="0">COUNTIF($J$19:$K$17740,H4)</f>
        <v>0</v>
      </c>
      <c r="F4" s="179" t="e">
        <f t="shared" ref="F4:F12" si="1">E4/$G$4</f>
        <v>#DIV/0!</v>
      </c>
      <c r="G4" s="232">
        <f>SUM(E4:E12)</f>
        <v>0</v>
      </c>
      <c r="H4" s="26" t="s">
        <v>32</v>
      </c>
      <c r="I4" s="85"/>
      <c r="J4" s="85"/>
      <c r="K4" s="30"/>
      <c r="L4" s="30"/>
      <c r="M4" s="30"/>
      <c r="N4" s="30"/>
      <c r="O4" s="30"/>
      <c r="P4" s="30"/>
      <c r="Q4" s="30"/>
      <c r="R4" s="30"/>
      <c r="S4" s="30"/>
      <c r="T4" s="30"/>
      <c r="U4" s="30"/>
      <c r="V4" s="30"/>
      <c r="W4" s="230"/>
      <c r="X4" s="30"/>
    </row>
    <row r="5" spans="1:24" ht="23.85" hidden="1" customHeight="1" outlineLevel="1" x14ac:dyDescent="0.2">
      <c r="A5" s="51"/>
      <c r="B5" s="51"/>
      <c r="C5" s="51"/>
      <c r="D5" s="51"/>
      <c r="E5" s="180">
        <f t="shared" si="0"/>
        <v>0</v>
      </c>
      <c r="F5" s="179" t="e">
        <f t="shared" si="1"/>
        <v>#DIV/0!</v>
      </c>
      <c r="G5" s="232"/>
      <c r="H5" s="26" t="s">
        <v>33</v>
      </c>
      <c r="I5" s="85"/>
      <c r="J5" s="85"/>
      <c r="K5" s="30"/>
      <c r="L5" s="30"/>
      <c r="M5" s="30"/>
      <c r="N5" s="30"/>
      <c r="O5" s="30"/>
      <c r="P5" s="30"/>
      <c r="Q5" s="30"/>
      <c r="R5" s="30"/>
      <c r="S5" s="30"/>
      <c r="T5" s="30"/>
      <c r="U5" s="30"/>
      <c r="V5" s="30"/>
      <c r="W5" s="230"/>
      <c r="X5" s="30"/>
    </row>
    <row r="6" spans="1:24" ht="23.85" hidden="1" customHeight="1" outlineLevel="1" x14ac:dyDescent="0.2">
      <c r="A6" s="51"/>
      <c r="B6" s="51"/>
      <c r="C6" s="51"/>
      <c r="D6" s="51"/>
      <c r="E6" s="180">
        <f t="shared" si="0"/>
        <v>0</v>
      </c>
      <c r="F6" s="179" t="e">
        <f t="shared" si="1"/>
        <v>#DIV/0!</v>
      </c>
      <c r="G6" s="232"/>
      <c r="H6" s="26" t="s">
        <v>34</v>
      </c>
      <c r="I6" s="85"/>
      <c r="J6" s="85"/>
      <c r="K6" s="30"/>
      <c r="L6" s="30"/>
      <c r="M6" s="30"/>
      <c r="N6" s="30"/>
      <c r="O6" s="30"/>
      <c r="P6" s="30"/>
      <c r="Q6" s="30"/>
      <c r="R6" s="30"/>
      <c r="S6" s="30"/>
      <c r="T6" s="30"/>
      <c r="U6" s="30"/>
      <c r="V6" s="30"/>
      <c r="W6" s="230"/>
      <c r="X6" s="30"/>
    </row>
    <row r="7" spans="1:24" ht="23.85" hidden="1" customHeight="1" outlineLevel="1" x14ac:dyDescent="0.2">
      <c r="A7" s="51"/>
      <c r="B7" s="51"/>
      <c r="C7" s="51"/>
      <c r="D7" s="51"/>
      <c r="E7" s="180">
        <f t="shared" si="0"/>
        <v>0</v>
      </c>
      <c r="F7" s="179" t="e">
        <f t="shared" si="1"/>
        <v>#DIV/0!</v>
      </c>
      <c r="G7" s="232"/>
      <c r="H7" s="26" t="s">
        <v>35</v>
      </c>
      <c r="I7" s="85"/>
      <c r="J7" s="85"/>
      <c r="K7" s="30"/>
      <c r="L7" s="30"/>
      <c r="M7" s="30"/>
      <c r="N7" s="30"/>
      <c r="O7" s="30"/>
      <c r="P7" s="30"/>
      <c r="Q7" s="30"/>
      <c r="R7" s="30"/>
      <c r="S7" s="30"/>
      <c r="T7" s="30"/>
      <c r="U7" s="30"/>
      <c r="V7" s="30"/>
      <c r="W7" s="230"/>
      <c r="X7" s="30"/>
    </row>
    <row r="8" spans="1:24" ht="23.85" hidden="1" customHeight="1" outlineLevel="1" x14ac:dyDescent="0.2">
      <c r="A8" s="51"/>
      <c r="B8" s="51"/>
      <c r="C8" s="51"/>
      <c r="D8" s="51"/>
      <c r="E8" s="180">
        <f t="shared" si="0"/>
        <v>0</v>
      </c>
      <c r="F8" s="179" t="e">
        <f t="shared" si="1"/>
        <v>#DIV/0!</v>
      </c>
      <c r="G8" s="232"/>
      <c r="H8" s="26" t="s">
        <v>36</v>
      </c>
      <c r="I8" s="85"/>
      <c r="J8" s="85"/>
      <c r="K8" s="30"/>
      <c r="L8" s="30"/>
      <c r="M8" s="30"/>
      <c r="N8" s="30"/>
      <c r="O8" s="30"/>
      <c r="P8" s="30"/>
      <c r="Q8" s="30"/>
      <c r="R8" s="30"/>
      <c r="S8" s="30"/>
      <c r="T8" s="30"/>
      <c r="U8" s="30"/>
      <c r="V8" s="30"/>
      <c r="W8" s="230"/>
      <c r="X8" s="30"/>
    </row>
    <row r="9" spans="1:24" ht="23.85" hidden="1" customHeight="1" outlineLevel="1" x14ac:dyDescent="0.2">
      <c r="A9" s="51"/>
      <c r="B9" s="51"/>
      <c r="C9" s="51"/>
      <c r="D9" s="51"/>
      <c r="E9" s="180">
        <f t="shared" si="0"/>
        <v>0</v>
      </c>
      <c r="F9" s="179" t="e">
        <f t="shared" si="1"/>
        <v>#DIV/0!</v>
      </c>
      <c r="G9" s="232"/>
      <c r="H9" s="26" t="s">
        <v>37</v>
      </c>
      <c r="I9" s="85"/>
      <c r="J9" s="85"/>
      <c r="K9" s="30"/>
      <c r="L9" s="30"/>
      <c r="M9" s="30"/>
      <c r="N9" s="30"/>
      <c r="O9" s="30"/>
      <c r="P9" s="30"/>
      <c r="Q9" s="30"/>
      <c r="R9" s="30"/>
      <c r="S9" s="30"/>
      <c r="T9" s="30"/>
      <c r="U9" s="30"/>
      <c r="V9" s="30"/>
      <c r="W9" s="230"/>
      <c r="X9" s="30"/>
    </row>
    <row r="10" spans="1:24" ht="23.85" hidden="1" customHeight="1" outlineLevel="1" x14ac:dyDescent="0.2">
      <c r="A10" s="51"/>
      <c r="B10" s="51"/>
      <c r="C10" s="51"/>
      <c r="D10" s="51"/>
      <c r="E10" s="180">
        <f t="shared" si="0"/>
        <v>0</v>
      </c>
      <c r="F10" s="179" t="e">
        <f t="shared" si="1"/>
        <v>#DIV/0!</v>
      </c>
      <c r="G10" s="232"/>
      <c r="H10" s="26" t="s">
        <v>38</v>
      </c>
      <c r="I10" s="85"/>
      <c r="J10" s="85"/>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E11" s="180">
        <f t="shared" si="0"/>
        <v>0</v>
      </c>
      <c r="F11" s="179" t="e">
        <f t="shared" si="1"/>
        <v>#DIV/0!</v>
      </c>
      <c r="G11" s="232"/>
      <c r="H11" s="26" t="s">
        <v>31</v>
      </c>
      <c r="I11" s="85"/>
      <c r="J11" s="85"/>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E12" s="180">
        <f t="shared" si="0"/>
        <v>0</v>
      </c>
      <c r="F12" s="179" t="e">
        <f t="shared" si="1"/>
        <v>#DIV/0!</v>
      </c>
      <c r="G12" s="232"/>
      <c r="H12" s="26" t="s">
        <v>641</v>
      </c>
      <c r="I12" s="85"/>
      <c r="J12" s="85"/>
      <c r="K12" s="30"/>
      <c r="L12" s="30"/>
      <c r="M12" s="30"/>
      <c r="N12" s="30"/>
      <c r="O12" s="30"/>
      <c r="P12" s="30"/>
      <c r="Q12" s="30"/>
      <c r="R12" s="30"/>
      <c r="S12" s="30"/>
      <c r="T12" s="30"/>
      <c r="U12" s="30"/>
      <c r="V12" s="30"/>
      <c r="W12" s="230"/>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46.5" customHeight="1" x14ac:dyDescent="0.2">
      <c r="A14" s="170"/>
      <c r="B14" s="170"/>
      <c r="C14" s="174" t="s">
        <v>674</v>
      </c>
      <c r="D14" s="174"/>
      <c r="E14" s="175" t="s">
        <v>1287</v>
      </c>
      <c r="F14" s="168"/>
      <c r="G14" s="168"/>
      <c r="H14" s="168"/>
      <c r="I14" s="220" t="str">
        <f>Aree!F27</f>
        <v>I) Affari legali e contenzioso</v>
      </c>
      <c r="J14" s="220"/>
      <c r="K14" s="220"/>
      <c r="L14" s="220"/>
      <c r="M14" s="168"/>
      <c r="N14" s="84" t="s">
        <v>6</v>
      </c>
      <c r="O14" s="84" t="s">
        <v>675</v>
      </c>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c r="G15" s="226"/>
      <c r="H15" s="226"/>
      <c r="I15" s="50" t="s">
        <v>11</v>
      </c>
      <c r="J15" s="227" t="s">
        <v>3</v>
      </c>
      <c r="K15" s="227"/>
      <c r="L15" s="39"/>
      <c r="M15" s="162" t="s">
        <v>676</v>
      </c>
      <c r="N15" s="163" t="str">
        <f>V15</f>
        <v>--</v>
      </c>
      <c r="O15" s="39"/>
      <c r="P15" s="168"/>
      <c r="Q15" s="184"/>
      <c r="R15" s="184"/>
      <c r="S15" s="185" t="str">
        <f>IF(Q15="Basso",1.8,IF(Q15="Medio",2.5,IF(Q15="Medio-Alto",3.8,IF(Q15="Alto",5,"0"))))</f>
        <v>0</v>
      </c>
      <c r="T15" s="185" t="str">
        <f>IF(R15="Basso",1.8,IF(R15="Medio",2.5,IF(R15="Medio-Alto",3.8,IF(R15="Alto",5,"0"))))</f>
        <v>0</v>
      </c>
      <c r="U15" s="185">
        <f>IF(MAX(U19:U33)&gt;(T15*S15),MAX(U19:U33),T15*S15)</f>
        <v>0</v>
      </c>
      <c r="V15" s="186" t="str">
        <f>IF(U15=0,"--",IF(U15&lt;='db fasce di rischio'!$B$4,'db fasce di rischio'!$A$2,IF(U15&lt;='db fasce di rischio'!$D$4,'db fasce di rischio'!$C$2,IF(U15&lt;='db fasce di rischio'!$F$4,'db fasce di rischio'!$E$2,IF(U15&lt;='db fasce di rischio'!$H$4,'db fasce di rischio'!$G$2,"")))))</f>
        <v>--</v>
      </c>
      <c r="W15" s="30"/>
      <c r="X15" s="30"/>
    </row>
    <row r="16" spans="1:24" ht="59.45" customHeight="1" x14ac:dyDescent="0.2">
      <c r="A16" s="168"/>
      <c r="B16" s="168"/>
      <c r="C16" s="224"/>
      <c r="D16" s="225"/>
      <c r="E16" s="225"/>
      <c r="F16" s="172"/>
      <c r="G16" s="172"/>
      <c r="H16" s="172"/>
      <c r="I16" s="172"/>
      <c r="J16" s="172"/>
      <c r="K16" s="172"/>
      <c r="L16" s="173"/>
      <c r="M16" s="228" t="s">
        <v>1305</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t="e">
        <f>SUM(F4:F12)</f>
        <v>#DIV/0!</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outlineLevel="1" x14ac:dyDescent="0.2">
      <c r="A19" s="169"/>
      <c r="B19" s="169"/>
      <c r="C19" s="26" t="s">
        <v>30</v>
      </c>
      <c r="D19" s="26" t="s">
        <v>30</v>
      </c>
      <c r="E19" s="26" t="s">
        <v>30</v>
      </c>
      <c r="F19" s="26" t="s">
        <v>30</v>
      </c>
      <c r="G19" s="161" t="str">
        <f>V19</f>
        <v>--</v>
      </c>
      <c r="H19" s="27" t="s">
        <v>30</v>
      </c>
      <c r="I19" s="33" t="s">
        <v>30</v>
      </c>
      <c r="J19" s="87"/>
      <c r="K19" s="33"/>
      <c r="L19" s="26"/>
      <c r="M19" s="26"/>
      <c r="N19" s="26"/>
      <c r="O19" s="26"/>
      <c r="P19" s="169"/>
      <c r="Q19" s="184"/>
      <c r="R19" s="184"/>
      <c r="S19" s="185" t="str">
        <f>IF(Q19="Basso",1.8,IF(Q19="Medio",2.5,IF(Q19="Medio-Alto",3.8,IF(Q19="Alto",5,"0"))))</f>
        <v>0</v>
      </c>
      <c r="T19" s="185" t="str">
        <f>IF(R19="Basso",1.8,IF(R19="Medio",2.5,IF(R19="Medio-Alto",3.8,IF(R19="Alto",5,"0"))))</f>
        <v>0</v>
      </c>
      <c r="U19" s="185">
        <f>(T19*S19)</f>
        <v>0</v>
      </c>
      <c r="V19" s="186" t="str">
        <f>IF(U19=0,"--",IF(U19&lt;='db fasce di rischio'!$B$4,'db fasce di rischio'!$A$2,IF(U19&lt;='db fasce di rischio'!$D$4,'db fasce di rischio'!$C$2,IF(U19&lt;='db fasce di rischio'!$F$4,'db fasce di rischio'!$E$2,IF(U19&lt;='db fasce di rischio'!$H$4,'db fasce di rischio'!$G$2,"")))))</f>
        <v>--</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c r="G36" s="226"/>
      <c r="H36" s="226"/>
      <c r="I36" s="50" t="s">
        <v>11</v>
      </c>
      <c r="J36" s="227" t="s">
        <v>3</v>
      </c>
      <c r="K36" s="227"/>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4"/>
      <c r="D37" s="225"/>
      <c r="E37" s="225"/>
      <c r="F37" s="172"/>
      <c r="G37" s="172"/>
      <c r="H37" s="172"/>
      <c r="I37" s="172"/>
      <c r="J37" s="172"/>
      <c r="K37" s="172"/>
      <c r="L37" s="173"/>
      <c r="M37" s="228" t="s">
        <v>1305</v>
      </c>
      <c r="N37" s="228"/>
      <c r="O37" s="228"/>
      <c r="P37" s="168"/>
      <c r="Q37" s="30"/>
      <c r="R37" s="30"/>
      <c r="S37" s="30"/>
      <c r="T37" s="30"/>
      <c r="U37" s="30"/>
      <c r="V37" s="30"/>
      <c r="W37" s="30"/>
      <c r="X37" s="30"/>
    </row>
    <row r="38" spans="1:24" ht="31.5" hidden="1"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hidden="1"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hidden="1" customHeight="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hidden="1" customHeight="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hidden="1" customHeight="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hidden="1" customHeight="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hidden="1" customHeight="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hidden="1" customHeight="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hidden="1" customHeight="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hidden="1" customHeight="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hidden="1" customHeight="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hidden="1" customHeight="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hidden="1" customHeight="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hidden="1" customHeight="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hidden="1" customHeight="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hidden="1" customHeight="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hidden="1" customHeight="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collapsed="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c r="G57" s="226"/>
      <c r="H57" s="226"/>
      <c r="I57" s="50" t="s">
        <v>11</v>
      </c>
      <c r="J57" s="227" t="s">
        <v>3</v>
      </c>
      <c r="K57" s="227"/>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4"/>
      <c r="D58" s="225"/>
      <c r="E58" s="225"/>
      <c r="F58" s="172"/>
      <c r="G58" s="172"/>
      <c r="H58" s="172"/>
      <c r="I58" s="172"/>
      <c r="J58" s="172"/>
      <c r="K58" s="172"/>
      <c r="L58" s="173"/>
      <c r="M58" s="228" t="s">
        <v>1305</v>
      </c>
      <c r="N58" s="228"/>
      <c r="O58" s="228"/>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customHeight="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customHeight="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customHeight="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customHeight="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customHeight="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customHeight="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customHeight="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customHeight="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customHeight="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customHeight="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customHeight="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customHeight="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customHeight="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customHeight="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customHeight="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c r="G78" s="226"/>
      <c r="H78" s="226"/>
      <c r="I78" s="50" t="s">
        <v>11</v>
      </c>
      <c r="J78" s="227" t="s">
        <v>3</v>
      </c>
      <c r="K78" s="227"/>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4"/>
      <c r="D79" s="225"/>
      <c r="E79" s="225"/>
      <c r="F79" s="172"/>
      <c r="G79" s="172"/>
      <c r="H79" s="172"/>
      <c r="I79" s="172"/>
      <c r="J79" s="172"/>
      <c r="K79" s="172"/>
      <c r="L79" s="173"/>
      <c r="M79" s="228" t="s">
        <v>1305</v>
      </c>
      <c r="N79" s="228"/>
      <c r="O79" s="228"/>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customHeight="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customHeight="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customHeight="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customHeight="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customHeight="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customHeight="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customHeight="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customHeight="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customHeight="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customHeight="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customHeight="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customHeight="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customHeight="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customHeight="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customHeight="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c r="G99" s="226"/>
      <c r="H99" s="226"/>
      <c r="I99" s="50" t="s">
        <v>11</v>
      </c>
      <c r="J99" s="227" t="s">
        <v>3</v>
      </c>
      <c r="K99" s="227"/>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4"/>
      <c r="D100" s="225"/>
      <c r="E100" s="225"/>
      <c r="F100" s="172"/>
      <c r="G100" s="172"/>
      <c r="H100" s="172"/>
      <c r="I100" s="172"/>
      <c r="J100" s="172"/>
      <c r="K100" s="172"/>
      <c r="L100" s="173"/>
      <c r="M100" s="228" t="s">
        <v>1305</v>
      </c>
      <c r="N100" s="228"/>
      <c r="O100" s="228"/>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customHeight="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customHeight="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customHeight="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customHeight="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customHeight="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customHeight="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customHeight="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customHeight="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customHeight="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customHeight="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customHeight="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customHeight="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customHeight="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customHeight="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customHeight="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c r="G120" s="226"/>
      <c r="H120" s="226"/>
      <c r="I120" s="50" t="s">
        <v>11</v>
      </c>
      <c r="J120" s="227" t="s">
        <v>3</v>
      </c>
      <c r="K120" s="227"/>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4"/>
      <c r="D121" s="225"/>
      <c r="E121" s="225"/>
      <c r="F121" s="172"/>
      <c r="G121" s="172"/>
      <c r="H121" s="172"/>
      <c r="I121" s="172"/>
      <c r="J121" s="172"/>
      <c r="K121" s="172"/>
      <c r="L121" s="173"/>
      <c r="M121" s="228" t="s">
        <v>1305</v>
      </c>
      <c r="N121" s="228"/>
      <c r="O121" s="228"/>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customHeight="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customHeight="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customHeight="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customHeight="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customHeight="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customHeight="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customHeight="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customHeight="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customHeight="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customHeight="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customHeight="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customHeight="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customHeight="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customHeight="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customHeight="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c r="G141" s="226"/>
      <c r="H141" s="226"/>
      <c r="I141" s="50" t="s">
        <v>11</v>
      </c>
      <c r="J141" s="227" t="s">
        <v>3</v>
      </c>
      <c r="K141" s="227"/>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4"/>
      <c r="D142" s="225"/>
      <c r="E142" s="225"/>
      <c r="F142" s="172"/>
      <c r="G142" s="172"/>
      <c r="H142" s="172"/>
      <c r="I142" s="172"/>
      <c r="J142" s="172"/>
      <c r="K142" s="172"/>
      <c r="L142" s="173"/>
      <c r="M142" s="228" t="s">
        <v>1305</v>
      </c>
      <c r="N142" s="228"/>
      <c r="O142" s="228"/>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customHeight="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customHeight="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customHeight="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customHeight="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customHeight="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customHeight="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customHeight="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customHeight="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customHeight="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customHeight="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customHeight="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customHeight="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customHeight="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customHeight="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customHeight="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c r="G162" s="226"/>
      <c r="H162" s="226"/>
      <c r="I162" s="50" t="s">
        <v>11</v>
      </c>
      <c r="J162" s="227" t="s">
        <v>3</v>
      </c>
      <c r="K162" s="227"/>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4"/>
      <c r="D163" s="225"/>
      <c r="E163" s="225"/>
      <c r="F163" s="172"/>
      <c r="G163" s="172"/>
      <c r="H163" s="172"/>
      <c r="I163" s="172"/>
      <c r="J163" s="172"/>
      <c r="K163" s="172"/>
      <c r="L163" s="173"/>
      <c r="M163" s="228" t="s">
        <v>1305</v>
      </c>
      <c r="N163" s="228"/>
      <c r="O163" s="228"/>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customHeight="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customHeight="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customHeight="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customHeight="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customHeight="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customHeight="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customHeight="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customHeight="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customHeight="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customHeight="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customHeight="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customHeight="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customHeight="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customHeight="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customHeight="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c r="G183" s="226"/>
      <c r="H183" s="226"/>
      <c r="I183" s="50" t="s">
        <v>11</v>
      </c>
      <c r="J183" s="227" t="s">
        <v>3</v>
      </c>
      <c r="K183" s="227"/>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4"/>
      <c r="D184" s="225"/>
      <c r="E184" s="225"/>
      <c r="F184" s="172"/>
      <c r="G184" s="172"/>
      <c r="H184" s="172"/>
      <c r="I184" s="172"/>
      <c r="J184" s="172"/>
      <c r="K184" s="172"/>
      <c r="L184" s="173"/>
      <c r="M184" s="228" t="s">
        <v>1305</v>
      </c>
      <c r="N184" s="228"/>
      <c r="O184" s="228"/>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customHeight="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customHeight="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customHeight="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customHeight="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customHeight="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customHeight="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customHeight="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customHeight="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customHeight="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customHeight="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customHeight="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customHeight="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customHeight="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customHeight="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customHeight="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c r="G204" s="226"/>
      <c r="H204" s="226"/>
      <c r="I204" s="50" t="s">
        <v>11</v>
      </c>
      <c r="J204" s="227" t="s">
        <v>3</v>
      </c>
      <c r="K204" s="227"/>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4"/>
      <c r="D205" s="225"/>
      <c r="E205" s="225"/>
      <c r="F205" s="172"/>
      <c r="G205" s="172"/>
      <c r="H205" s="172"/>
      <c r="I205" s="172"/>
      <c r="J205" s="172"/>
      <c r="K205" s="172"/>
      <c r="L205" s="173"/>
      <c r="M205" s="228" t="s">
        <v>1305</v>
      </c>
      <c r="N205" s="228"/>
      <c r="O205" s="228"/>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customHeight="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customHeight="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customHeight="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customHeight="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customHeight="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customHeight="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customHeight="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customHeight="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customHeight="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customHeight="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customHeight="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customHeight="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customHeight="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customHeight="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customHeight="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c r="G225" s="226"/>
      <c r="H225" s="226"/>
      <c r="I225" s="50" t="s">
        <v>11</v>
      </c>
      <c r="J225" s="227" t="s">
        <v>3</v>
      </c>
      <c r="K225" s="227"/>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4"/>
      <c r="D226" s="225"/>
      <c r="E226" s="225"/>
      <c r="F226" s="172"/>
      <c r="G226" s="172"/>
      <c r="H226" s="172"/>
      <c r="I226" s="172"/>
      <c r="J226" s="172"/>
      <c r="K226" s="172"/>
      <c r="L226" s="173"/>
      <c r="M226" s="228" t="s">
        <v>1305</v>
      </c>
      <c r="N226" s="228"/>
      <c r="O226" s="228"/>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customHeight="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customHeight="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customHeight="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customHeight="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customHeight="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customHeight="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customHeight="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customHeight="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customHeight="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customHeight="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customHeight="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customHeight="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customHeight="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customHeight="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customHeight="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c r="G246" s="226"/>
      <c r="H246" s="226"/>
      <c r="I246" s="50" t="s">
        <v>11</v>
      </c>
      <c r="J246" s="227" t="s">
        <v>3</v>
      </c>
      <c r="K246" s="227"/>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4"/>
      <c r="D247" s="225"/>
      <c r="E247" s="225"/>
      <c r="F247" s="172"/>
      <c r="G247" s="172"/>
      <c r="H247" s="172"/>
      <c r="I247" s="172"/>
      <c r="J247" s="172"/>
      <c r="K247" s="172"/>
      <c r="L247" s="173"/>
      <c r="M247" s="228" t="s">
        <v>1305</v>
      </c>
      <c r="N247" s="228"/>
      <c r="O247" s="228"/>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customHeight="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customHeight="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customHeight="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customHeight="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customHeight="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customHeight="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customHeight="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customHeight="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customHeight="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customHeight="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customHeight="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customHeight="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customHeight="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customHeight="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customHeight="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c r="G267" s="226"/>
      <c r="H267" s="226"/>
      <c r="I267" s="50" t="s">
        <v>11</v>
      </c>
      <c r="J267" s="227" t="s">
        <v>3</v>
      </c>
      <c r="K267" s="227"/>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4"/>
      <c r="D268" s="225"/>
      <c r="E268" s="225"/>
      <c r="F268" s="172"/>
      <c r="G268" s="172"/>
      <c r="H268" s="172"/>
      <c r="I268" s="172"/>
      <c r="J268" s="172"/>
      <c r="K268" s="172"/>
      <c r="L268" s="173"/>
      <c r="M268" s="228" t="s">
        <v>1305</v>
      </c>
      <c r="N268" s="228"/>
      <c r="O268" s="228"/>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customHeight="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customHeight="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customHeight="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customHeight="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customHeight="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customHeight="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customHeight="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customHeight="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customHeight="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customHeight="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customHeight="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customHeight="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customHeight="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customHeight="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customHeight="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c r="G288" s="226"/>
      <c r="H288" s="226"/>
      <c r="I288" s="50" t="s">
        <v>11</v>
      </c>
      <c r="J288" s="227" t="s">
        <v>3</v>
      </c>
      <c r="K288" s="227"/>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4"/>
      <c r="D289" s="225"/>
      <c r="E289" s="225"/>
      <c r="F289" s="172"/>
      <c r="G289" s="172"/>
      <c r="H289" s="172"/>
      <c r="I289" s="172"/>
      <c r="J289" s="172"/>
      <c r="K289" s="172"/>
      <c r="L289" s="173"/>
      <c r="M289" s="228" t="s">
        <v>1305</v>
      </c>
      <c r="N289" s="228"/>
      <c r="O289" s="228"/>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customHeight="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customHeight="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customHeight="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customHeight="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customHeight="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customHeight="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customHeight="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customHeight="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customHeight="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customHeight="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customHeight="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customHeight="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customHeight="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customHeight="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customHeight="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c r="G309" s="226"/>
      <c r="H309" s="226"/>
      <c r="I309" s="50" t="s">
        <v>11</v>
      </c>
      <c r="J309" s="227" t="s">
        <v>3</v>
      </c>
      <c r="K309" s="227"/>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4"/>
      <c r="D310" s="225"/>
      <c r="E310" s="225"/>
      <c r="F310" s="172"/>
      <c r="G310" s="172"/>
      <c r="H310" s="172"/>
      <c r="I310" s="172"/>
      <c r="J310" s="172"/>
      <c r="K310" s="172"/>
      <c r="L310" s="173"/>
      <c r="M310" s="228" t="s">
        <v>1305</v>
      </c>
      <c r="N310" s="228"/>
      <c r="O310" s="228"/>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customHeight="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customHeight="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customHeight="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customHeight="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customHeight="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customHeight="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customHeight="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customHeight="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customHeight="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customHeight="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customHeight="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customHeight="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customHeight="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customHeight="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customHeight="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customHeight="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customHeight="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customHeight="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customHeight="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customHeight="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customHeight="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customHeight="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customHeight="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customHeight="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customHeight="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customHeight="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customHeight="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customHeight="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customHeight="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customHeight="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C395:D395"/>
    <mergeCell ref="C414:E415"/>
    <mergeCell ref="F414:H414"/>
    <mergeCell ref="J414:K414"/>
    <mergeCell ref="M415:O415"/>
    <mergeCell ref="C374:D374"/>
    <mergeCell ref="C393:E394"/>
    <mergeCell ref="F393:H393"/>
    <mergeCell ref="J393:K393"/>
    <mergeCell ref="M394:O394"/>
    <mergeCell ref="C353:D353"/>
    <mergeCell ref="C372:E373"/>
    <mergeCell ref="F372:H372"/>
    <mergeCell ref="J372:K372"/>
    <mergeCell ref="M373:O373"/>
    <mergeCell ref="C332:D332"/>
    <mergeCell ref="C351:E352"/>
    <mergeCell ref="F351:H351"/>
    <mergeCell ref="J351:K351"/>
    <mergeCell ref="M352:O352"/>
    <mergeCell ref="C311:D311"/>
    <mergeCell ref="C330:E331"/>
    <mergeCell ref="F330:H330"/>
    <mergeCell ref="J330:K330"/>
    <mergeCell ref="M331:O331"/>
    <mergeCell ref="C290:D290"/>
    <mergeCell ref="C309:E310"/>
    <mergeCell ref="F309:H309"/>
    <mergeCell ref="J309:K309"/>
    <mergeCell ref="M310:O310"/>
    <mergeCell ref="C269:D269"/>
    <mergeCell ref="C288:E289"/>
    <mergeCell ref="F288:H288"/>
    <mergeCell ref="J288:K288"/>
    <mergeCell ref="M289:O289"/>
    <mergeCell ref="C248:D248"/>
    <mergeCell ref="C267:E268"/>
    <mergeCell ref="F267:H267"/>
    <mergeCell ref="J267:K267"/>
    <mergeCell ref="M268:O268"/>
    <mergeCell ref="C227:D227"/>
    <mergeCell ref="C246:E247"/>
    <mergeCell ref="F246:H246"/>
    <mergeCell ref="J246:K246"/>
    <mergeCell ref="M247:O247"/>
    <mergeCell ref="C206:D206"/>
    <mergeCell ref="C225:E226"/>
    <mergeCell ref="F225:H225"/>
    <mergeCell ref="J225:K225"/>
    <mergeCell ref="M226:O226"/>
    <mergeCell ref="C185:D185"/>
    <mergeCell ref="C204:E205"/>
    <mergeCell ref="F204:H204"/>
    <mergeCell ref="J204:K204"/>
    <mergeCell ref="M205:O205"/>
    <mergeCell ref="C164:D164"/>
    <mergeCell ref="C183:E184"/>
    <mergeCell ref="F183:H183"/>
    <mergeCell ref="J183:K183"/>
    <mergeCell ref="M184:O184"/>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s>
  <conditionalFormatting sqref="I26:I33">
    <cfRule type="cellIs" dxfId="1200" priority="843" operator="equal">
      <formula>0</formula>
    </cfRule>
  </conditionalFormatting>
  <conditionalFormatting sqref="I26:I33">
    <cfRule type="cellIs" dxfId="1199" priority="840" operator="equal">
      <formula>0</formula>
    </cfRule>
    <cfRule type="expression" dxfId="1198" priority="841">
      <formula>"""$F$9+$G$9+$H$9=0"""</formula>
    </cfRule>
    <cfRule type="expression" dxfId="1197" priority="842">
      <formula>"$F$9=0"""</formula>
    </cfRule>
  </conditionalFormatting>
  <conditionalFormatting sqref="I19:I25">
    <cfRule type="cellIs" dxfId="1196" priority="837" operator="equal">
      <formula>0</formula>
    </cfRule>
  </conditionalFormatting>
  <conditionalFormatting sqref="I19:I25">
    <cfRule type="cellIs" dxfId="1195" priority="834" operator="equal">
      <formula>0</formula>
    </cfRule>
    <cfRule type="expression" dxfId="1194" priority="835">
      <formula>"""$F$9+$G$9+$H$9=0"""</formula>
    </cfRule>
    <cfRule type="expression" dxfId="1193" priority="836">
      <formula>"$F$9=0"""</formula>
    </cfRule>
  </conditionalFormatting>
  <conditionalFormatting sqref="E26:E33">
    <cfRule type="colorScale" priority="844">
      <colorScale>
        <cfvo type="min"/>
        <cfvo type="percentile" val="50"/>
        <cfvo type="max"/>
        <color rgb="FFF8696B"/>
        <color rgb="FFFFEB84"/>
        <color rgb="FF63BE7B"/>
      </colorScale>
    </cfRule>
  </conditionalFormatting>
  <conditionalFormatting sqref="E19:E25">
    <cfRule type="colorScale" priority="845">
      <colorScale>
        <cfvo type="min"/>
        <cfvo type="percentile" val="50"/>
        <cfvo type="max"/>
        <color rgb="FFF8696B"/>
        <color rgb="FFFFEB84"/>
        <color rgb="FF63BE7B"/>
      </colorScale>
    </cfRule>
  </conditionalFormatting>
  <conditionalFormatting sqref="F26:F33">
    <cfRule type="colorScale" priority="846">
      <colorScale>
        <cfvo type="min"/>
        <cfvo type="percentile" val="50"/>
        <cfvo type="max"/>
        <color rgb="FFF8696B"/>
        <color rgb="FFFFEB84"/>
        <color rgb="FF63BE7B"/>
      </colorScale>
    </cfRule>
  </conditionalFormatting>
  <conditionalFormatting sqref="F19:F25">
    <cfRule type="colorScale" priority="847">
      <colorScale>
        <cfvo type="min"/>
        <cfvo type="percentile" val="50"/>
        <cfvo type="max"/>
        <color rgb="FFF8696B"/>
        <color rgb="FFFFEB84"/>
        <color rgb="FF63BE7B"/>
      </colorScale>
    </cfRule>
  </conditionalFormatting>
  <conditionalFormatting sqref="I47:I54">
    <cfRule type="cellIs" dxfId="1192" priority="363" operator="equal">
      <formula>0</formula>
    </cfRule>
  </conditionalFormatting>
  <conditionalFormatting sqref="I47:I54">
    <cfRule type="cellIs" dxfId="1191" priority="360" operator="equal">
      <formula>0</formula>
    </cfRule>
    <cfRule type="expression" dxfId="1190" priority="361">
      <formula>"""$F$9+$G$9+$H$9=0"""</formula>
    </cfRule>
    <cfRule type="expression" dxfId="1189" priority="362">
      <formula>"$F$9=0"""</formula>
    </cfRule>
  </conditionalFormatting>
  <conditionalFormatting sqref="I40:I46">
    <cfRule type="cellIs" dxfId="1188" priority="359" operator="equal">
      <formula>0</formula>
    </cfRule>
  </conditionalFormatting>
  <conditionalFormatting sqref="I40:I46">
    <cfRule type="cellIs" dxfId="1187" priority="356" operator="equal">
      <formula>0</formula>
    </cfRule>
    <cfRule type="expression" dxfId="1186" priority="357">
      <formula>"""$F$9+$G$9+$H$9=0"""</formula>
    </cfRule>
    <cfRule type="expression" dxfId="1185" priority="358">
      <formula>"$F$9=0"""</formula>
    </cfRule>
  </conditionalFormatting>
  <conditionalFormatting sqref="E47:E54">
    <cfRule type="colorScale" priority="364">
      <colorScale>
        <cfvo type="min"/>
        <cfvo type="percentile" val="50"/>
        <cfvo type="max"/>
        <color rgb="FFF8696B"/>
        <color rgb="FFFFEB84"/>
        <color rgb="FF63BE7B"/>
      </colorScale>
    </cfRule>
  </conditionalFormatting>
  <conditionalFormatting sqref="E40:E46">
    <cfRule type="colorScale" priority="365">
      <colorScale>
        <cfvo type="min"/>
        <cfvo type="percentile" val="50"/>
        <cfvo type="max"/>
        <color rgb="FFF8696B"/>
        <color rgb="FFFFEB84"/>
        <color rgb="FF63BE7B"/>
      </colorScale>
    </cfRule>
  </conditionalFormatting>
  <conditionalFormatting sqref="F47:F54">
    <cfRule type="colorScale" priority="366">
      <colorScale>
        <cfvo type="min"/>
        <cfvo type="percentile" val="50"/>
        <cfvo type="max"/>
        <color rgb="FFF8696B"/>
        <color rgb="FFFFEB84"/>
        <color rgb="FF63BE7B"/>
      </colorScale>
    </cfRule>
  </conditionalFormatting>
  <conditionalFormatting sqref="F40:F46">
    <cfRule type="colorScale" priority="367">
      <colorScale>
        <cfvo type="min"/>
        <cfvo type="percentile" val="50"/>
        <cfvo type="max"/>
        <color rgb="FFF8696B"/>
        <color rgb="FFFFEB84"/>
        <color rgb="FF63BE7B"/>
      </colorScale>
    </cfRule>
  </conditionalFormatting>
  <conditionalFormatting sqref="I68:I75">
    <cfRule type="cellIs" dxfId="1184" priority="350" operator="equal">
      <formula>0</formula>
    </cfRule>
  </conditionalFormatting>
  <conditionalFormatting sqref="I68:I75">
    <cfRule type="cellIs" dxfId="1183" priority="347" operator="equal">
      <formula>0</formula>
    </cfRule>
    <cfRule type="expression" dxfId="1182" priority="348">
      <formula>"""$F$9+$G$9+$H$9=0"""</formula>
    </cfRule>
    <cfRule type="expression" dxfId="1181" priority="349">
      <formula>"$F$9=0"""</formula>
    </cfRule>
  </conditionalFormatting>
  <conditionalFormatting sqref="I61:I67">
    <cfRule type="cellIs" dxfId="1180" priority="346" operator="equal">
      <formula>0</formula>
    </cfRule>
  </conditionalFormatting>
  <conditionalFormatting sqref="I61:I67">
    <cfRule type="cellIs" dxfId="1179" priority="343" operator="equal">
      <formula>0</formula>
    </cfRule>
    <cfRule type="expression" dxfId="1178" priority="344">
      <formula>"""$F$9+$G$9+$H$9=0"""</formula>
    </cfRule>
    <cfRule type="expression" dxfId="1177" priority="345">
      <formula>"$F$9=0"""</formula>
    </cfRule>
  </conditionalFormatting>
  <conditionalFormatting sqref="E68:E75">
    <cfRule type="colorScale" priority="351">
      <colorScale>
        <cfvo type="min"/>
        <cfvo type="percentile" val="50"/>
        <cfvo type="max"/>
        <color rgb="FFF8696B"/>
        <color rgb="FFFFEB84"/>
        <color rgb="FF63BE7B"/>
      </colorScale>
    </cfRule>
  </conditionalFormatting>
  <conditionalFormatting sqref="E61:E67">
    <cfRule type="colorScale" priority="352">
      <colorScale>
        <cfvo type="min"/>
        <cfvo type="percentile" val="50"/>
        <cfvo type="max"/>
        <color rgb="FFF8696B"/>
        <color rgb="FFFFEB84"/>
        <color rgb="FF63BE7B"/>
      </colorScale>
    </cfRule>
  </conditionalFormatting>
  <conditionalFormatting sqref="F68:F75">
    <cfRule type="colorScale" priority="353">
      <colorScale>
        <cfvo type="min"/>
        <cfvo type="percentile" val="50"/>
        <cfvo type="max"/>
        <color rgb="FFF8696B"/>
        <color rgb="FFFFEB84"/>
        <color rgb="FF63BE7B"/>
      </colorScale>
    </cfRule>
  </conditionalFormatting>
  <conditionalFormatting sqref="F61:F67">
    <cfRule type="colorScale" priority="354">
      <colorScale>
        <cfvo type="min"/>
        <cfvo type="percentile" val="50"/>
        <cfvo type="max"/>
        <color rgb="FFF8696B"/>
        <color rgb="FFFFEB84"/>
        <color rgb="FF63BE7B"/>
      </colorScale>
    </cfRule>
  </conditionalFormatting>
  <conditionalFormatting sqref="I89:I96">
    <cfRule type="cellIs" dxfId="1176" priority="337" operator="equal">
      <formula>0</formula>
    </cfRule>
  </conditionalFormatting>
  <conditionalFormatting sqref="I89:I96">
    <cfRule type="cellIs" dxfId="1175" priority="334" operator="equal">
      <formula>0</formula>
    </cfRule>
    <cfRule type="expression" dxfId="1174" priority="335">
      <formula>"""$F$9+$G$9+$H$9=0"""</formula>
    </cfRule>
    <cfRule type="expression" dxfId="1173" priority="336">
      <formula>"$F$9=0"""</formula>
    </cfRule>
  </conditionalFormatting>
  <conditionalFormatting sqref="I82:I88">
    <cfRule type="cellIs" dxfId="1172" priority="333" operator="equal">
      <formula>0</formula>
    </cfRule>
  </conditionalFormatting>
  <conditionalFormatting sqref="I82:I88">
    <cfRule type="cellIs" dxfId="1171" priority="330" operator="equal">
      <formula>0</formula>
    </cfRule>
    <cfRule type="expression" dxfId="1170" priority="331">
      <formula>"""$F$9+$G$9+$H$9=0"""</formula>
    </cfRule>
    <cfRule type="expression" dxfId="1169" priority="332">
      <formula>"$F$9=0"""</formula>
    </cfRule>
  </conditionalFormatting>
  <conditionalFormatting sqref="E89:E96">
    <cfRule type="colorScale" priority="338">
      <colorScale>
        <cfvo type="min"/>
        <cfvo type="percentile" val="50"/>
        <cfvo type="max"/>
        <color rgb="FFF8696B"/>
        <color rgb="FFFFEB84"/>
        <color rgb="FF63BE7B"/>
      </colorScale>
    </cfRule>
  </conditionalFormatting>
  <conditionalFormatting sqref="E82:E88">
    <cfRule type="colorScale" priority="339">
      <colorScale>
        <cfvo type="min"/>
        <cfvo type="percentile" val="50"/>
        <cfvo type="max"/>
        <color rgb="FFF8696B"/>
        <color rgb="FFFFEB84"/>
        <color rgb="FF63BE7B"/>
      </colorScale>
    </cfRule>
  </conditionalFormatting>
  <conditionalFormatting sqref="F89:F96">
    <cfRule type="colorScale" priority="340">
      <colorScale>
        <cfvo type="min"/>
        <cfvo type="percentile" val="50"/>
        <cfvo type="max"/>
        <color rgb="FFF8696B"/>
        <color rgb="FFFFEB84"/>
        <color rgb="FF63BE7B"/>
      </colorScale>
    </cfRule>
  </conditionalFormatting>
  <conditionalFormatting sqref="F82:F88">
    <cfRule type="colorScale" priority="341">
      <colorScale>
        <cfvo type="min"/>
        <cfvo type="percentile" val="50"/>
        <cfvo type="max"/>
        <color rgb="FFF8696B"/>
        <color rgb="FFFFEB84"/>
        <color rgb="FF63BE7B"/>
      </colorScale>
    </cfRule>
  </conditionalFormatting>
  <conditionalFormatting sqref="I110:I117">
    <cfRule type="cellIs" dxfId="1168" priority="324" operator="equal">
      <formula>0</formula>
    </cfRule>
  </conditionalFormatting>
  <conditionalFormatting sqref="I110:I117">
    <cfRule type="cellIs" dxfId="1167" priority="321" operator="equal">
      <formula>0</formula>
    </cfRule>
    <cfRule type="expression" dxfId="1166" priority="322">
      <formula>"""$F$9+$G$9+$H$9=0"""</formula>
    </cfRule>
    <cfRule type="expression" dxfId="1165" priority="323">
      <formula>"$F$9=0"""</formula>
    </cfRule>
  </conditionalFormatting>
  <conditionalFormatting sqref="I103:I109">
    <cfRule type="cellIs" dxfId="1164" priority="320" operator="equal">
      <formula>0</formula>
    </cfRule>
  </conditionalFormatting>
  <conditionalFormatting sqref="I103:I109">
    <cfRule type="cellIs" dxfId="1163" priority="317" operator="equal">
      <formula>0</formula>
    </cfRule>
    <cfRule type="expression" dxfId="1162" priority="318">
      <formula>"""$F$9+$G$9+$H$9=0"""</formula>
    </cfRule>
    <cfRule type="expression" dxfId="1161" priority="319">
      <formula>"$F$9=0"""</formula>
    </cfRule>
  </conditionalFormatting>
  <conditionalFormatting sqref="E110:E117">
    <cfRule type="colorScale" priority="325">
      <colorScale>
        <cfvo type="min"/>
        <cfvo type="percentile" val="50"/>
        <cfvo type="max"/>
        <color rgb="FFF8696B"/>
        <color rgb="FFFFEB84"/>
        <color rgb="FF63BE7B"/>
      </colorScale>
    </cfRule>
  </conditionalFormatting>
  <conditionalFormatting sqref="E103:E109">
    <cfRule type="colorScale" priority="326">
      <colorScale>
        <cfvo type="min"/>
        <cfvo type="percentile" val="50"/>
        <cfvo type="max"/>
        <color rgb="FFF8696B"/>
        <color rgb="FFFFEB84"/>
        <color rgb="FF63BE7B"/>
      </colorScale>
    </cfRule>
  </conditionalFormatting>
  <conditionalFormatting sqref="F110:F117">
    <cfRule type="colorScale" priority="327">
      <colorScale>
        <cfvo type="min"/>
        <cfvo type="percentile" val="50"/>
        <cfvo type="max"/>
        <color rgb="FFF8696B"/>
        <color rgb="FFFFEB84"/>
        <color rgb="FF63BE7B"/>
      </colorScale>
    </cfRule>
  </conditionalFormatting>
  <conditionalFormatting sqref="F103:F109">
    <cfRule type="colorScale" priority="328">
      <colorScale>
        <cfvo type="min"/>
        <cfvo type="percentile" val="50"/>
        <cfvo type="max"/>
        <color rgb="FFF8696B"/>
        <color rgb="FFFFEB84"/>
        <color rgb="FF63BE7B"/>
      </colorScale>
    </cfRule>
  </conditionalFormatting>
  <conditionalFormatting sqref="I131:I138">
    <cfRule type="cellIs" dxfId="1160" priority="311" operator="equal">
      <formula>0</formula>
    </cfRule>
  </conditionalFormatting>
  <conditionalFormatting sqref="I131:I138">
    <cfRule type="cellIs" dxfId="1159" priority="308" operator="equal">
      <formula>0</formula>
    </cfRule>
    <cfRule type="expression" dxfId="1158" priority="309">
      <formula>"""$F$9+$G$9+$H$9=0"""</formula>
    </cfRule>
    <cfRule type="expression" dxfId="1157" priority="310">
      <formula>"$F$9=0"""</formula>
    </cfRule>
  </conditionalFormatting>
  <conditionalFormatting sqref="I124:I130">
    <cfRule type="cellIs" dxfId="1156" priority="307" operator="equal">
      <formula>0</formula>
    </cfRule>
  </conditionalFormatting>
  <conditionalFormatting sqref="I124:I130">
    <cfRule type="cellIs" dxfId="1155" priority="304" operator="equal">
      <formula>0</formula>
    </cfRule>
    <cfRule type="expression" dxfId="1154" priority="305">
      <formula>"""$F$9+$G$9+$H$9=0"""</formula>
    </cfRule>
    <cfRule type="expression" dxfId="1153" priority="306">
      <formula>"$F$9=0"""</formula>
    </cfRule>
  </conditionalFormatting>
  <conditionalFormatting sqref="E131:E138">
    <cfRule type="colorScale" priority="312">
      <colorScale>
        <cfvo type="min"/>
        <cfvo type="percentile" val="50"/>
        <cfvo type="max"/>
        <color rgb="FFF8696B"/>
        <color rgb="FFFFEB84"/>
        <color rgb="FF63BE7B"/>
      </colorScale>
    </cfRule>
  </conditionalFormatting>
  <conditionalFormatting sqref="E124:E130">
    <cfRule type="colorScale" priority="313">
      <colorScale>
        <cfvo type="min"/>
        <cfvo type="percentile" val="50"/>
        <cfvo type="max"/>
        <color rgb="FFF8696B"/>
        <color rgb="FFFFEB84"/>
        <color rgb="FF63BE7B"/>
      </colorScale>
    </cfRule>
  </conditionalFormatting>
  <conditionalFormatting sqref="F131:F138">
    <cfRule type="colorScale" priority="314">
      <colorScale>
        <cfvo type="min"/>
        <cfvo type="percentile" val="50"/>
        <cfvo type="max"/>
        <color rgb="FFF8696B"/>
        <color rgb="FFFFEB84"/>
        <color rgb="FF63BE7B"/>
      </colorScale>
    </cfRule>
  </conditionalFormatting>
  <conditionalFormatting sqref="F124:F130">
    <cfRule type="colorScale" priority="315">
      <colorScale>
        <cfvo type="min"/>
        <cfvo type="percentile" val="50"/>
        <cfvo type="max"/>
        <color rgb="FFF8696B"/>
        <color rgb="FFFFEB84"/>
        <color rgb="FF63BE7B"/>
      </colorScale>
    </cfRule>
  </conditionalFormatting>
  <conditionalFormatting sqref="I152:I159">
    <cfRule type="cellIs" dxfId="1152" priority="298" operator="equal">
      <formula>0</formula>
    </cfRule>
  </conditionalFormatting>
  <conditionalFormatting sqref="I152:I159">
    <cfRule type="cellIs" dxfId="1151" priority="295" operator="equal">
      <formula>0</formula>
    </cfRule>
    <cfRule type="expression" dxfId="1150" priority="296">
      <formula>"""$F$9+$G$9+$H$9=0"""</formula>
    </cfRule>
    <cfRule type="expression" dxfId="1149" priority="297">
      <formula>"$F$9=0"""</formula>
    </cfRule>
  </conditionalFormatting>
  <conditionalFormatting sqref="I145:I151">
    <cfRule type="cellIs" dxfId="1148" priority="294" operator="equal">
      <formula>0</formula>
    </cfRule>
  </conditionalFormatting>
  <conditionalFormatting sqref="I145:I151">
    <cfRule type="cellIs" dxfId="1147" priority="291" operator="equal">
      <formula>0</formula>
    </cfRule>
    <cfRule type="expression" dxfId="1146" priority="292">
      <formula>"""$F$9+$G$9+$H$9=0"""</formula>
    </cfRule>
    <cfRule type="expression" dxfId="1145" priority="293">
      <formula>"$F$9=0"""</formula>
    </cfRule>
  </conditionalFormatting>
  <conditionalFormatting sqref="E152:E159">
    <cfRule type="colorScale" priority="299">
      <colorScale>
        <cfvo type="min"/>
        <cfvo type="percentile" val="50"/>
        <cfvo type="max"/>
        <color rgb="FFF8696B"/>
        <color rgb="FFFFEB84"/>
        <color rgb="FF63BE7B"/>
      </colorScale>
    </cfRule>
  </conditionalFormatting>
  <conditionalFormatting sqref="E145:E151">
    <cfRule type="colorScale" priority="300">
      <colorScale>
        <cfvo type="min"/>
        <cfvo type="percentile" val="50"/>
        <cfvo type="max"/>
        <color rgb="FFF8696B"/>
        <color rgb="FFFFEB84"/>
        <color rgb="FF63BE7B"/>
      </colorScale>
    </cfRule>
  </conditionalFormatting>
  <conditionalFormatting sqref="F152:F159">
    <cfRule type="colorScale" priority="301">
      <colorScale>
        <cfvo type="min"/>
        <cfvo type="percentile" val="50"/>
        <cfvo type="max"/>
        <color rgb="FFF8696B"/>
        <color rgb="FFFFEB84"/>
        <color rgb="FF63BE7B"/>
      </colorScale>
    </cfRule>
  </conditionalFormatting>
  <conditionalFormatting sqref="F145:F151">
    <cfRule type="colorScale" priority="302">
      <colorScale>
        <cfvo type="min"/>
        <cfvo type="percentile" val="50"/>
        <cfvo type="max"/>
        <color rgb="FFF8696B"/>
        <color rgb="FFFFEB84"/>
        <color rgb="FF63BE7B"/>
      </colorScale>
    </cfRule>
  </conditionalFormatting>
  <conditionalFormatting sqref="I173:I180">
    <cfRule type="cellIs" dxfId="1144" priority="285" operator="equal">
      <formula>0</formula>
    </cfRule>
  </conditionalFormatting>
  <conditionalFormatting sqref="I173:I180">
    <cfRule type="cellIs" dxfId="1143" priority="282" operator="equal">
      <formula>0</formula>
    </cfRule>
    <cfRule type="expression" dxfId="1142" priority="283">
      <formula>"""$F$9+$G$9+$H$9=0"""</formula>
    </cfRule>
    <cfRule type="expression" dxfId="1141" priority="284">
      <formula>"$F$9=0"""</formula>
    </cfRule>
  </conditionalFormatting>
  <conditionalFormatting sqref="I166:I172">
    <cfRule type="cellIs" dxfId="1140" priority="281" operator="equal">
      <formula>0</formula>
    </cfRule>
  </conditionalFormatting>
  <conditionalFormatting sqref="I166:I172">
    <cfRule type="cellIs" dxfId="1139" priority="278" operator="equal">
      <formula>0</formula>
    </cfRule>
    <cfRule type="expression" dxfId="1138" priority="279">
      <formula>"""$F$9+$G$9+$H$9=0"""</formula>
    </cfRule>
    <cfRule type="expression" dxfId="1137" priority="280">
      <formula>"$F$9=0"""</formula>
    </cfRule>
  </conditionalFormatting>
  <conditionalFormatting sqref="E173:E180">
    <cfRule type="colorScale" priority="286">
      <colorScale>
        <cfvo type="min"/>
        <cfvo type="percentile" val="50"/>
        <cfvo type="max"/>
        <color rgb="FFF8696B"/>
        <color rgb="FFFFEB84"/>
        <color rgb="FF63BE7B"/>
      </colorScale>
    </cfRule>
  </conditionalFormatting>
  <conditionalFormatting sqref="E166:E172">
    <cfRule type="colorScale" priority="287">
      <colorScale>
        <cfvo type="min"/>
        <cfvo type="percentile" val="50"/>
        <cfvo type="max"/>
        <color rgb="FFF8696B"/>
        <color rgb="FFFFEB84"/>
        <color rgb="FF63BE7B"/>
      </colorScale>
    </cfRule>
  </conditionalFormatting>
  <conditionalFormatting sqref="F173:F180">
    <cfRule type="colorScale" priority="288">
      <colorScale>
        <cfvo type="min"/>
        <cfvo type="percentile" val="50"/>
        <cfvo type="max"/>
        <color rgb="FFF8696B"/>
        <color rgb="FFFFEB84"/>
        <color rgb="FF63BE7B"/>
      </colorScale>
    </cfRule>
  </conditionalFormatting>
  <conditionalFormatting sqref="F166:F172">
    <cfRule type="colorScale" priority="289">
      <colorScale>
        <cfvo type="min"/>
        <cfvo type="percentile" val="50"/>
        <cfvo type="max"/>
        <color rgb="FFF8696B"/>
        <color rgb="FFFFEB84"/>
        <color rgb="FF63BE7B"/>
      </colorScale>
    </cfRule>
  </conditionalFormatting>
  <conditionalFormatting sqref="I194:I201">
    <cfRule type="cellIs" dxfId="1136" priority="272" operator="equal">
      <formula>0</formula>
    </cfRule>
  </conditionalFormatting>
  <conditionalFormatting sqref="I194:I201">
    <cfRule type="cellIs" dxfId="1135" priority="269" operator="equal">
      <formula>0</formula>
    </cfRule>
    <cfRule type="expression" dxfId="1134" priority="270">
      <formula>"""$F$9+$G$9+$H$9=0"""</formula>
    </cfRule>
    <cfRule type="expression" dxfId="1133" priority="271">
      <formula>"$F$9=0"""</formula>
    </cfRule>
  </conditionalFormatting>
  <conditionalFormatting sqref="I187:I193">
    <cfRule type="cellIs" dxfId="1132" priority="268" operator="equal">
      <formula>0</formula>
    </cfRule>
  </conditionalFormatting>
  <conditionalFormatting sqref="I187:I193">
    <cfRule type="cellIs" dxfId="1131" priority="265" operator="equal">
      <formula>0</formula>
    </cfRule>
    <cfRule type="expression" dxfId="1130" priority="266">
      <formula>"""$F$9+$G$9+$H$9=0"""</formula>
    </cfRule>
    <cfRule type="expression" dxfId="1129" priority="267">
      <formula>"$F$9=0"""</formula>
    </cfRule>
  </conditionalFormatting>
  <conditionalFormatting sqref="E194:E201">
    <cfRule type="colorScale" priority="273">
      <colorScale>
        <cfvo type="min"/>
        <cfvo type="percentile" val="50"/>
        <cfvo type="max"/>
        <color rgb="FFF8696B"/>
        <color rgb="FFFFEB84"/>
        <color rgb="FF63BE7B"/>
      </colorScale>
    </cfRule>
  </conditionalFormatting>
  <conditionalFormatting sqref="E187:E193">
    <cfRule type="colorScale" priority="274">
      <colorScale>
        <cfvo type="min"/>
        <cfvo type="percentile" val="50"/>
        <cfvo type="max"/>
        <color rgb="FFF8696B"/>
        <color rgb="FFFFEB84"/>
        <color rgb="FF63BE7B"/>
      </colorScale>
    </cfRule>
  </conditionalFormatting>
  <conditionalFormatting sqref="F194:F201">
    <cfRule type="colorScale" priority="275">
      <colorScale>
        <cfvo type="min"/>
        <cfvo type="percentile" val="50"/>
        <cfvo type="max"/>
        <color rgb="FFF8696B"/>
        <color rgb="FFFFEB84"/>
        <color rgb="FF63BE7B"/>
      </colorScale>
    </cfRule>
  </conditionalFormatting>
  <conditionalFormatting sqref="F187:F193">
    <cfRule type="colorScale" priority="276">
      <colorScale>
        <cfvo type="min"/>
        <cfvo type="percentile" val="50"/>
        <cfvo type="max"/>
        <color rgb="FFF8696B"/>
        <color rgb="FFFFEB84"/>
        <color rgb="FF63BE7B"/>
      </colorScale>
    </cfRule>
  </conditionalFormatting>
  <conditionalFormatting sqref="I215:I222">
    <cfRule type="cellIs" dxfId="1128" priority="259" operator="equal">
      <formula>0</formula>
    </cfRule>
  </conditionalFormatting>
  <conditionalFormatting sqref="I215:I222">
    <cfRule type="cellIs" dxfId="1127" priority="256" operator="equal">
      <formula>0</formula>
    </cfRule>
    <cfRule type="expression" dxfId="1126" priority="257">
      <formula>"""$F$9+$G$9+$H$9=0"""</formula>
    </cfRule>
    <cfRule type="expression" dxfId="1125" priority="258">
      <formula>"$F$9=0"""</formula>
    </cfRule>
  </conditionalFormatting>
  <conditionalFormatting sqref="I208:I214">
    <cfRule type="cellIs" dxfId="1124" priority="255" operator="equal">
      <formula>0</formula>
    </cfRule>
  </conditionalFormatting>
  <conditionalFormatting sqref="I208:I214">
    <cfRule type="cellIs" dxfId="1123" priority="252" operator="equal">
      <formula>0</formula>
    </cfRule>
    <cfRule type="expression" dxfId="1122" priority="253">
      <formula>"""$F$9+$G$9+$H$9=0"""</formula>
    </cfRule>
    <cfRule type="expression" dxfId="1121" priority="254">
      <formula>"$F$9=0"""</formula>
    </cfRule>
  </conditionalFormatting>
  <conditionalFormatting sqref="E215:E222">
    <cfRule type="colorScale" priority="260">
      <colorScale>
        <cfvo type="min"/>
        <cfvo type="percentile" val="50"/>
        <cfvo type="max"/>
        <color rgb="FFF8696B"/>
        <color rgb="FFFFEB84"/>
        <color rgb="FF63BE7B"/>
      </colorScale>
    </cfRule>
  </conditionalFormatting>
  <conditionalFormatting sqref="E208:E214">
    <cfRule type="colorScale" priority="261">
      <colorScale>
        <cfvo type="min"/>
        <cfvo type="percentile" val="50"/>
        <cfvo type="max"/>
        <color rgb="FFF8696B"/>
        <color rgb="FFFFEB84"/>
        <color rgb="FF63BE7B"/>
      </colorScale>
    </cfRule>
  </conditionalFormatting>
  <conditionalFormatting sqref="F215:F222">
    <cfRule type="colorScale" priority="262">
      <colorScale>
        <cfvo type="min"/>
        <cfvo type="percentile" val="50"/>
        <cfvo type="max"/>
        <color rgb="FFF8696B"/>
        <color rgb="FFFFEB84"/>
        <color rgb="FF63BE7B"/>
      </colorScale>
    </cfRule>
  </conditionalFormatting>
  <conditionalFormatting sqref="F208:F214">
    <cfRule type="colorScale" priority="263">
      <colorScale>
        <cfvo type="min"/>
        <cfvo type="percentile" val="50"/>
        <cfvo type="max"/>
        <color rgb="FFF8696B"/>
        <color rgb="FFFFEB84"/>
        <color rgb="FF63BE7B"/>
      </colorScale>
    </cfRule>
  </conditionalFormatting>
  <conditionalFormatting sqref="I236:I243">
    <cfRule type="cellIs" dxfId="1120" priority="246" operator="equal">
      <formula>0</formula>
    </cfRule>
  </conditionalFormatting>
  <conditionalFormatting sqref="I236:I243">
    <cfRule type="cellIs" dxfId="1119" priority="243" operator="equal">
      <formula>0</formula>
    </cfRule>
    <cfRule type="expression" dxfId="1118" priority="244">
      <formula>"""$F$9+$G$9+$H$9=0"""</formula>
    </cfRule>
    <cfRule type="expression" dxfId="1117" priority="245">
      <formula>"$F$9=0"""</formula>
    </cfRule>
  </conditionalFormatting>
  <conditionalFormatting sqref="I229:I235">
    <cfRule type="cellIs" dxfId="1116" priority="242" operator="equal">
      <formula>0</formula>
    </cfRule>
  </conditionalFormatting>
  <conditionalFormatting sqref="I229:I235">
    <cfRule type="cellIs" dxfId="1115" priority="239" operator="equal">
      <formula>0</formula>
    </cfRule>
    <cfRule type="expression" dxfId="1114" priority="240">
      <formula>"""$F$9+$G$9+$H$9=0"""</formula>
    </cfRule>
    <cfRule type="expression" dxfId="1113" priority="241">
      <formula>"$F$9=0"""</formula>
    </cfRule>
  </conditionalFormatting>
  <conditionalFormatting sqref="E236:E243">
    <cfRule type="colorScale" priority="247">
      <colorScale>
        <cfvo type="min"/>
        <cfvo type="percentile" val="50"/>
        <cfvo type="max"/>
        <color rgb="FFF8696B"/>
        <color rgb="FFFFEB84"/>
        <color rgb="FF63BE7B"/>
      </colorScale>
    </cfRule>
  </conditionalFormatting>
  <conditionalFormatting sqref="E229:E235">
    <cfRule type="colorScale" priority="248">
      <colorScale>
        <cfvo type="min"/>
        <cfvo type="percentile" val="50"/>
        <cfvo type="max"/>
        <color rgb="FFF8696B"/>
        <color rgb="FFFFEB84"/>
        <color rgb="FF63BE7B"/>
      </colorScale>
    </cfRule>
  </conditionalFormatting>
  <conditionalFormatting sqref="F236:F243">
    <cfRule type="colorScale" priority="249">
      <colorScale>
        <cfvo type="min"/>
        <cfvo type="percentile" val="50"/>
        <cfvo type="max"/>
        <color rgb="FFF8696B"/>
        <color rgb="FFFFEB84"/>
        <color rgb="FF63BE7B"/>
      </colorScale>
    </cfRule>
  </conditionalFormatting>
  <conditionalFormatting sqref="F229:F235">
    <cfRule type="colorScale" priority="250">
      <colorScale>
        <cfvo type="min"/>
        <cfvo type="percentile" val="50"/>
        <cfvo type="max"/>
        <color rgb="FFF8696B"/>
        <color rgb="FFFFEB84"/>
        <color rgb="FF63BE7B"/>
      </colorScale>
    </cfRule>
  </conditionalFormatting>
  <conditionalFormatting sqref="I257:I264">
    <cfRule type="cellIs" dxfId="1112" priority="233" operator="equal">
      <formula>0</formula>
    </cfRule>
  </conditionalFormatting>
  <conditionalFormatting sqref="I257:I264">
    <cfRule type="cellIs" dxfId="1111" priority="230" operator="equal">
      <formula>0</formula>
    </cfRule>
    <cfRule type="expression" dxfId="1110" priority="231">
      <formula>"""$F$9+$G$9+$H$9=0"""</formula>
    </cfRule>
    <cfRule type="expression" dxfId="1109" priority="232">
      <formula>"$F$9=0"""</formula>
    </cfRule>
  </conditionalFormatting>
  <conditionalFormatting sqref="I250:I256">
    <cfRule type="cellIs" dxfId="1108" priority="229" operator="equal">
      <formula>0</formula>
    </cfRule>
  </conditionalFormatting>
  <conditionalFormatting sqref="I250:I256">
    <cfRule type="cellIs" dxfId="1107" priority="226" operator="equal">
      <formula>0</formula>
    </cfRule>
    <cfRule type="expression" dxfId="1106" priority="227">
      <formula>"""$F$9+$G$9+$H$9=0"""</formula>
    </cfRule>
    <cfRule type="expression" dxfId="1105" priority="228">
      <formula>"$F$9=0"""</formula>
    </cfRule>
  </conditionalFormatting>
  <conditionalFormatting sqref="E257:E264">
    <cfRule type="colorScale" priority="234">
      <colorScale>
        <cfvo type="min"/>
        <cfvo type="percentile" val="50"/>
        <cfvo type="max"/>
        <color rgb="FFF8696B"/>
        <color rgb="FFFFEB84"/>
        <color rgb="FF63BE7B"/>
      </colorScale>
    </cfRule>
  </conditionalFormatting>
  <conditionalFormatting sqref="E250:E256">
    <cfRule type="colorScale" priority="235">
      <colorScale>
        <cfvo type="min"/>
        <cfvo type="percentile" val="50"/>
        <cfvo type="max"/>
        <color rgb="FFF8696B"/>
        <color rgb="FFFFEB84"/>
        <color rgb="FF63BE7B"/>
      </colorScale>
    </cfRule>
  </conditionalFormatting>
  <conditionalFormatting sqref="F257:F264">
    <cfRule type="colorScale" priority="236">
      <colorScale>
        <cfvo type="min"/>
        <cfvo type="percentile" val="50"/>
        <cfvo type="max"/>
        <color rgb="FFF8696B"/>
        <color rgb="FFFFEB84"/>
        <color rgb="FF63BE7B"/>
      </colorScale>
    </cfRule>
  </conditionalFormatting>
  <conditionalFormatting sqref="F250:F256">
    <cfRule type="colorScale" priority="237">
      <colorScale>
        <cfvo type="min"/>
        <cfvo type="percentile" val="50"/>
        <cfvo type="max"/>
        <color rgb="FFF8696B"/>
        <color rgb="FFFFEB84"/>
        <color rgb="FF63BE7B"/>
      </colorScale>
    </cfRule>
  </conditionalFormatting>
  <conditionalFormatting sqref="I278:I285">
    <cfRule type="cellIs" dxfId="1104" priority="220" operator="equal">
      <formula>0</formula>
    </cfRule>
  </conditionalFormatting>
  <conditionalFormatting sqref="I278:I285">
    <cfRule type="cellIs" dxfId="1103" priority="217" operator="equal">
      <formula>0</formula>
    </cfRule>
    <cfRule type="expression" dxfId="1102" priority="218">
      <formula>"""$F$9+$G$9+$H$9=0"""</formula>
    </cfRule>
    <cfRule type="expression" dxfId="1101" priority="219">
      <formula>"$F$9=0"""</formula>
    </cfRule>
  </conditionalFormatting>
  <conditionalFormatting sqref="I271:I277">
    <cfRule type="cellIs" dxfId="1100" priority="216" operator="equal">
      <formula>0</formula>
    </cfRule>
  </conditionalFormatting>
  <conditionalFormatting sqref="I271:I277">
    <cfRule type="cellIs" dxfId="1099" priority="213" operator="equal">
      <formula>0</formula>
    </cfRule>
    <cfRule type="expression" dxfId="1098" priority="214">
      <formula>"""$F$9+$G$9+$H$9=0"""</formula>
    </cfRule>
    <cfRule type="expression" dxfId="1097" priority="215">
      <formula>"$F$9=0"""</formula>
    </cfRule>
  </conditionalFormatting>
  <conditionalFormatting sqref="E278:E285">
    <cfRule type="colorScale" priority="221">
      <colorScale>
        <cfvo type="min"/>
        <cfvo type="percentile" val="50"/>
        <cfvo type="max"/>
        <color rgb="FFF8696B"/>
        <color rgb="FFFFEB84"/>
        <color rgb="FF63BE7B"/>
      </colorScale>
    </cfRule>
  </conditionalFormatting>
  <conditionalFormatting sqref="E271:E277">
    <cfRule type="colorScale" priority="222">
      <colorScale>
        <cfvo type="min"/>
        <cfvo type="percentile" val="50"/>
        <cfvo type="max"/>
        <color rgb="FFF8696B"/>
        <color rgb="FFFFEB84"/>
        <color rgb="FF63BE7B"/>
      </colorScale>
    </cfRule>
  </conditionalFormatting>
  <conditionalFormatting sqref="F278:F285">
    <cfRule type="colorScale" priority="223">
      <colorScale>
        <cfvo type="min"/>
        <cfvo type="percentile" val="50"/>
        <cfvo type="max"/>
        <color rgb="FFF8696B"/>
        <color rgb="FFFFEB84"/>
        <color rgb="FF63BE7B"/>
      </colorScale>
    </cfRule>
  </conditionalFormatting>
  <conditionalFormatting sqref="F271:F277">
    <cfRule type="colorScale" priority="224">
      <colorScale>
        <cfvo type="min"/>
        <cfvo type="percentile" val="50"/>
        <cfvo type="max"/>
        <color rgb="FFF8696B"/>
        <color rgb="FFFFEB84"/>
        <color rgb="FF63BE7B"/>
      </colorScale>
    </cfRule>
  </conditionalFormatting>
  <conditionalFormatting sqref="I299:I306">
    <cfRule type="cellIs" dxfId="1096" priority="207" operator="equal">
      <formula>0</formula>
    </cfRule>
  </conditionalFormatting>
  <conditionalFormatting sqref="I299:I306">
    <cfRule type="cellIs" dxfId="1095" priority="204" operator="equal">
      <formula>0</formula>
    </cfRule>
    <cfRule type="expression" dxfId="1094" priority="205">
      <formula>"""$F$9+$G$9+$H$9=0"""</formula>
    </cfRule>
    <cfRule type="expression" dxfId="1093" priority="206">
      <formula>"$F$9=0"""</formula>
    </cfRule>
  </conditionalFormatting>
  <conditionalFormatting sqref="I292:I298">
    <cfRule type="cellIs" dxfId="1092" priority="203" operator="equal">
      <formula>0</formula>
    </cfRule>
  </conditionalFormatting>
  <conditionalFormatting sqref="I292:I298">
    <cfRule type="cellIs" dxfId="1091" priority="200" operator="equal">
      <formula>0</formula>
    </cfRule>
    <cfRule type="expression" dxfId="1090" priority="201">
      <formula>"""$F$9+$G$9+$H$9=0"""</formula>
    </cfRule>
    <cfRule type="expression" dxfId="1089" priority="202">
      <formula>"$F$9=0"""</formula>
    </cfRule>
  </conditionalFormatting>
  <conditionalFormatting sqref="E299:E306">
    <cfRule type="colorScale" priority="208">
      <colorScale>
        <cfvo type="min"/>
        <cfvo type="percentile" val="50"/>
        <cfvo type="max"/>
        <color rgb="FFF8696B"/>
        <color rgb="FFFFEB84"/>
        <color rgb="FF63BE7B"/>
      </colorScale>
    </cfRule>
  </conditionalFormatting>
  <conditionalFormatting sqref="E292:E298">
    <cfRule type="colorScale" priority="209">
      <colorScale>
        <cfvo type="min"/>
        <cfvo type="percentile" val="50"/>
        <cfvo type="max"/>
        <color rgb="FFF8696B"/>
        <color rgb="FFFFEB84"/>
        <color rgb="FF63BE7B"/>
      </colorScale>
    </cfRule>
  </conditionalFormatting>
  <conditionalFormatting sqref="F299:F306">
    <cfRule type="colorScale" priority="210">
      <colorScale>
        <cfvo type="min"/>
        <cfvo type="percentile" val="50"/>
        <cfvo type="max"/>
        <color rgb="FFF8696B"/>
        <color rgb="FFFFEB84"/>
        <color rgb="FF63BE7B"/>
      </colorScale>
    </cfRule>
  </conditionalFormatting>
  <conditionalFormatting sqref="F292:F298">
    <cfRule type="colorScale" priority="211">
      <colorScale>
        <cfvo type="min"/>
        <cfvo type="percentile" val="50"/>
        <cfvo type="max"/>
        <color rgb="FFF8696B"/>
        <color rgb="FFFFEB84"/>
        <color rgb="FF63BE7B"/>
      </colorScale>
    </cfRule>
  </conditionalFormatting>
  <conditionalFormatting sqref="I320:I327">
    <cfRule type="cellIs" dxfId="1088" priority="194" operator="equal">
      <formula>0</formula>
    </cfRule>
  </conditionalFormatting>
  <conditionalFormatting sqref="I320:I327">
    <cfRule type="cellIs" dxfId="1087" priority="191" operator="equal">
      <formula>0</formula>
    </cfRule>
    <cfRule type="expression" dxfId="1086" priority="192">
      <formula>"""$F$9+$G$9+$H$9=0"""</formula>
    </cfRule>
    <cfRule type="expression" dxfId="1085" priority="193">
      <formula>"$F$9=0"""</formula>
    </cfRule>
  </conditionalFormatting>
  <conditionalFormatting sqref="I313:I319">
    <cfRule type="cellIs" dxfId="1084" priority="190" operator="equal">
      <formula>0</formula>
    </cfRule>
  </conditionalFormatting>
  <conditionalFormatting sqref="I313:I319">
    <cfRule type="cellIs" dxfId="1083" priority="187" operator="equal">
      <formula>0</formula>
    </cfRule>
    <cfRule type="expression" dxfId="1082" priority="188">
      <formula>"""$F$9+$G$9+$H$9=0"""</formula>
    </cfRule>
    <cfRule type="expression" dxfId="1081" priority="189">
      <formula>"$F$9=0"""</formula>
    </cfRule>
  </conditionalFormatting>
  <conditionalFormatting sqref="E320:E327">
    <cfRule type="colorScale" priority="195">
      <colorScale>
        <cfvo type="min"/>
        <cfvo type="percentile" val="50"/>
        <cfvo type="max"/>
        <color rgb="FFF8696B"/>
        <color rgb="FFFFEB84"/>
        <color rgb="FF63BE7B"/>
      </colorScale>
    </cfRule>
  </conditionalFormatting>
  <conditionalFormatting sqref="E313:E319">
    <cfRule type="colorScale" priority="196">
      <colorScale>
        <cfvo type="min"/>
        <cfvo type="percentile" val="50"/>
        <cfvo type="max"/>
        <color rgb="FFF8696B"/>
        <color rgb="FFFFEB84"/>
        <color rgb="FF63BE7B"/>
      </colorScale>
    </cfRule>
  </conditionalFormatting>
  <conditionalFormatting sqref="F320:F327">
    <cfRule type="colorScale" priority="197">
      <colorScale>
        <cfvo type="min"/>
        <cfvo type="percentile" val="50"/>
        <cfvo type="max"/>
        <color rgb="FFF8696B"/>
        <color rgb="FFFFEB84"/>
        <color rgb="FF63BE7B"/>
      </colorScale>
    </cfRule>
  </conditionalFormatting>
  <conditionalFormatting sqref="F313:F319">
    <cfRule type="colorScale" priority="198">
      <colorScale>
        <cfvo type="min"/>
        <cfvo type="percentile" val="50"/>
        <cfvo type="max"/>
        <color rgb="FFF8696B"/>
        <color rgb="FFFFEB84"/>
        <color rgb="FF63BE7B"/>
      </colorScale>
    </cfRule>
  </conditionalFormatting>
  <conditionalFormatting sqref="I341:I348">
    <cfRule type="cellIs" dxfId="1080" priority="181" operator="equal">
      <formula>0</formula>
    </cfRule>
  </conditionalFormatting>
  <conditionalFormatting sqref="I341:I348">
    <cfRule type="cellIs" dxfId="1079" priority="178" operator="equal">
      <formula>0</formula>
    </cfRule>
    <cfRule type="expression" dxfId="1078" priority="179">
      <formula>"""$F$9+$G$9+$H$9=0"""</formula>
    </cfRule>
    <cfRule type="expression" dxfId="1077" priority="180">
      <formula>"$F$9=0"""</formula>
    </cfRule>
  </conditionalFormatting>
  <conditionalFormatting sqref="I334:I340">
    <cfRule type="cellIs" dxfId="1076" priority="177" operator="equal">
      <formula>0</formula>
    </cfRule>
  </conditionalFormatting>
  <conditionalFormatting sqref="I334:I340">
    <cfRule type="cellIs" dxfId="1075" priority="174" operator="equal">
      <formula>0</formula>
    </cfRule>
    <cfRule type="expression" dxfId="1074" priority="175">
      <formula>"""$F$9+$G$9+$H$9=0"""</formula>
    </cfRule>
    <cfRule type="expression" dxfId="1073" priority="176">
      <formula>"$F$9=0"""</formula>
    </cfRule>
  </conditionalFormatting>
  <conditionalFormatting sqref="E341:E348">
    <cfRule type="colorScale" priority="182">
      <colorScale>
        <cfvo type="min"/>
        <cfvo type="percentile" val="50"/>
        <cfvo type="max"/>
        <color rgb="FFF8696B"/>
        <color rgb="FFFFEB84"/>
        <color rgb="FF63BE7B"/>
      </colorScale>
    </cfRule>
  </conditionalFormatting>
  <conditionalFormatting sqref="E334:E340">
    <cfRule type="colorScale" priority="183">
      <colorScale>
        <cfvo type="min"/>
        <cfvo type="percentile" val="50"/>
        <cfvo type="max"/>
        <color rgb="FFF8696B"/>
        <color rgb="FFFFEB84"/>
        <color rgb="FF63BE7B"/>
      </colorScale>
    </cfRule>
  </conditionalFormatting>
  <conditionalFormatting sqref="F341:F348">
    <cfRule type="colorScale" priority="184">
      <colorScale>
        <cfvo type="min"/>
        <cfvo type="percentile" val="50"/>
        <cfvo type="max"/>
        <color rgb="FFF8696B"/>
        <color rgb="FFFFEB84"/>
        <color rgb="FF63BE7B"/>
      </colorScale>
    </cfRule>
  </conditionalFormatting>
  <conditionalFormatting sqref="F334:F340">
    <cfRule type="colorScale" priority="185">
      <colorScale>
        <cfvo type="min"/>
        <cfvo type="percentile" val="50"/>
        <cfvo type="max"/>
        <color rgb="FFF8696B"/>
        <color rgb="FFFFEB84"/>
        <color rgb="FF63BE7B"/>
      </colorScale>
    </cfRule>
  </conditionalFormatting>
  <conditionalFormatting sqref="I362:I369">
    <cfRule type="cellIs" dxfId="1072" priority="168" operator="equal">
      <formula>0</formula>
    </cfRule>
  </conditionalFormatting>
  <conditionalFormatting sqref="I362:I369">
    <cfRule type="cellIs" dxfId="1071" priority="165" operator="equal">
      <formula>0</formula>
    </cfRule>
    <cfRule type="expression" dxfId="1070" priority="166">
      <formula>"""$F$9+$G$9+$H$9=0"""</formula>
    </cfRule>
    <cfRule type="expression" dxfId="1069" priority="167">
      <formula>"$F$9=0"""</formula>
    </cfRule>
  </conditionalFormatting>
  <conditionalFormatting sqref="I355:I361">
    <cfRule type="cellIs" dxfId="1068" priority="164" operator="equal">
      <formula>0</formula>
    </cfRule>
  </conditionalFormatting>
  <conditionalFormatting sqref="I355:I361">
    <cfRule type="cellIs" dxfId="1067" priority="161" operator="equal">
      <formula>0</formula>
    </cfRule>
    <cfRule type="expression" dxfId="1066" priority="162">
      <formula>"""$F$9+$G$9+$H$9=0"""</formula>
    </cfRule>
    <cfRule type="expression" dxfId="1065" priority="163">
      <formula>"$F$9=0"""</formula>
    </cfRule>
  </conditionalFormatting>
  <conditionalFormatting sqref="E362:E369">
    <cfRule type="colorScale" priority="169">
      <colorScale>
        <cfvo type="min"/>
        <cfvo type="percentile" val="50"/>
        <cfvo type="max"/>
        <color rgb="FFF8696B"/>
        <color rgb="FFFFEB84"/>
        <color rgb="FF63BE7B"/>
      </colorScale>
    </cfRule>
  </conditionalFormatting>
  <conditionalFormatting sqref="E355:E361">
    <cfRule type="colorScale" priority="170">
      <colorScale>
        <cfvo type="min"/>
        <cfvo type="percentile" val="50"/>
        <cfvo type="max"/>
        <color rgb="FFF8696B"/>
        <color rgb="FFFFEB84"/>
        <color rgb="FF63BE7B"/>
      </colorScale>
    </cfRule>
  </conditionalFormatting>
  <conditionalFormatting sqref="F362:F369">
    <cfRule type="colorScale" priority="171">
      <colorScale>
        <cfvo type="min"/>
        <cfvo type="percentile" val="50"/>
        <cfvo type="max"/>
        <color rgb="FFF8696B"/>
        <color rgb="FFFFEB84"/>
        <color rgb="FF63BE7B"/>
      </colorScale>
    </cfRule>
  </conditionalFormatting>
  <conditionalFormatting sqref="F355:F361">
    <cfRule type="colorScale" priority="172">
      <colorScale>
        <cfvo type="min"/>
        <cfvo type="percentile" val="50"/>
        <cfvo type="max"/>
        <color rgb="FFF8696B"/>
        <color rgb="FFFFEB84"/>
        <color rgb="FF63BE7B"/>
      </colorScale>
    </cfRule>
  </conditionalFormatting>
  <conditionalFormatting sqref="I383:I390">
    <cfRule type="cellIs" dxfId="1064" priority="155" operator="equal">
      <formula>0</formula>
    </cfRule>
  </conditionalFormatting>
  <conditionalFormatting sqref="I383:I390">
    <cfRule type="cellIs" dxfId="1063" priority="152" operator="equal">
      <formula>0</formula>
    </cfRule>
    <cfRule type="expression" dxfId="1062" priority="153">
      <formula>"""$F$9+$G$9+$H$9=0"""</formula>
    </cfRule>
    <cfRule type="expression" dxfId="1061" priority="154">
      <formula>"$F$9=0"""</formula>
    </cfRule>
  </conditionalFormatting>
  <conditionalFormatting sqref="I376:I382">
    <cfRule type="cellIs" dxfId="1060" priority="151" operator="equal">
      <formula>0</formula>
    </cfRule>
  </conditionalFormatting>
  <conditionalFormatting sqref="I376:I382">
    <cfRule type="cellIs" dxfId="1059" priority="148" operator="equal">
      <formula>0</formula>
    </cfRule>
    <cfRule type="expression" dxfId="1058" priority="149">
      <formula>"""$F$9+$G$9+$H$9=0"""</formula>
    </cfRule>
    <cfRule type="expression" dxfId="1057" priority="150">
      <formula>"$F$9=0"""</formula>
    </cfRule>
  </conditionalFormatting>
  <conditionalFormatting sqref="E383:E390">
    <cfRule type="colorScale" priority="156">
      <colorScale>
        <cfvo type="min"/>
        <cfvo type="percentile" val="50"/>
        <cfvo type="max"/>
        <color rgb="FFF8696B"/>
        <color rgb="FFFFEB84"/>
        <color rgb="FF63BE7B"/>
      </colorScale>
    </cfRule>
  </conditionalFormatting>
  <conditionalFormatting sqref="E376:E382">
    <cfRule type="colorScale" priority="157">
      <colorScale>
        <cfvo type="min"/>
        <cfvo type="percentile" val="50"/>
        <cfvo type="max"/>
        <color rgb="FFF8696B"/>
        <color rgb="FFFFEB84"/>
        <color rgb="FF63BE7B"/>
      </colorScale>
    </cfRule>
  </conditionalFormatting>
  <conditionalFormatting sqref="F383:F390">
    <cfRule type="colorScale" priority="158">
      <colorScale>
        <cfvo type="min"/>
        <cfvo type="percentile" val="50"/>
        <cfvo type="max"/>
        <color rgb="FFF8696B"/>
        <color rgb="FFFFEB84"/>
        <color rgb="FF63BE7B"/>
      </colorScale>
    </cfRule>
  </conditionalFormatting>
  <conditionalFormatting sqref="F376:F382">
    <cfRule type="colorScale" priority="159">
      <colorScale>
        <cfvo type="min"/>
        <cfvo type="percentile" val="50"/>
        <cfvo type="max"/>
        <color rgb="FFF8696B"/>
        <color rgb="FFFFEB84"/>
        <color rgb="FF63BE7B"/>
      </colorScale>
    </cfRule>
  </conditionalFormatting>
  <conditionalFormatting sqref="I404:I411">
    <cfRule type="cellIs" dxfId="1056" priority="142" operator="equal">
      <formula>0</formula>
    </cfRule>
  </conditionalFormatting>
  <conditionalFormatting sqref="I404:I411">
    <cfRule type="cellIs" dxfId="1055" priority="139" operator="equal">
      <formula>0</formula>
    </cfRule>
    <cfRule type="expression" dxfId="1054" priority="140">
      <formula>"""$F$9+$G$9+$H$9=0"""</formula>
    </cfRule>
    <cfRule type="expression" dxfId="1053" priority="141">
      <formula>"$F$9=0"""</formula>
    </cfRule>
  </conditionalFormatting>
  <conditionalFormatting sqref="I397:I403">
    <cfRule type="cellIs" dxfId="1052" priority="138" operator="equal">
      <formula>0</formula>
    </cfRule>
  </conditionalFormatting>
  <conditionalFormatting sqref="I397:I403">
    <cfRule type="cellIs" dxfId="1051" priority="135" operator="equal">
      <formula>0</formula>
    </cfRule>
    <cfRule type="expression" dxfId="1050" priority="136">
      <formula>"""$F$9+$G$9+$H$9=0"""</formula>
    </cfRule>
    <cfRule type="expression" dxfId="1049" priority="137">
      <formula>"$F$9=0"""</formula>
    </cfRule>
  </conditionalFormatting>
  <conditionalFormatting sqref="E404:E411">
    <cfRule type="colorScale" priority="143">
      <colorScale>
        <cfvo type="min"/>
        <cfvo type="percentile" val="50"/>
        <cfvo type="max"/>
        <color rgb="FFF8696B"/>
        <color rgb="FFFFEB84"/>
        <color rgb="FF63BE7B"/>
      </colorScale>
    </cfRule>
  </conditionalFormatting>
  <conditionalFormatting sqref="E397:E403">
    <cfRule type="colorScale" priority="144">
      <colorScale>
        <cfvo type="min"/>
        <cfvo type="percentile" val="50"/>
        <cfvo type="max"/>
        <color rgb="FFF8696B"/>
        <color rgb="FFFFEB84"/>
        <color rgb="FF63BE7B"/>
      </colorScale>
    </cfRule>
  </conditionalFormatting>
  <conditionalFormatting sqref="F404:F411">
    <cfRule type="colorScale" priority="145">
      <colorScale>
        <cfvo type="min"/>
        <cfvo type="percentile" val="50"/>
        <cfvo type="max"/>
        <color rgb="FFF8696B"/>
        <color rgb="FFFFEB84"/>
        <color rgb="FF63BE7B"/>
      </colorScale>
    </cfRule>
  </conditionalFormatting>
  <conditionalFormatting sqref="F397:F403">
    <cfRule type="colorScale" priority="146">
      <colorScale>
        <cfvo type="min"/>
        <cfvo type="percentile" val="50"/>
        <cfvo type="max"/>
        <color rgb="FFF8696B"/>
        <color rgb="FFFFEB84"/>
        <color rgb="FF63BE7B"/>
      </colorScale>
    </cfRule>
  </conditionalFormatting>
  <conditionalFormatting sqref="I425:I432">
    <cfRule type="cellIs" dxfId="1048" priority="129" operator="equal">
      <formula>0</formula>
    </cfRule>
  </conditionalFormatting>
  <conditionalFormatting sqref="I425:I432">
    <cfRule type="cellIs" dxfId="1047" priority="126" operator="equal">
      <formula>0</formula>
    </cfRule>
    <cfRule type="expression" dxfId="1046" priority="127">
      <formula>"""$F$9+$G$9+$H$9=0"""</formula>
    </cfRule>
    <cfRule type="expression" dxfId="1045" priority="128">
      <formula>"$F$9=0"""</formula>
    </cfRule>
  </conditionalFormatting>
  <conditionalFormatting sqref="I418:I424">
    <cfRule type="cellIs" dxfId="1044" priority="125" operator="equal">
      <formula>0</formula>
    </cfRule>
  </conditionalFormatting>
  <conditionalFormatting sqref="I418:I424">
    <cfRule type="cellIs" dxfId="1043" priority="122" operator="equal">
      <formula>0</formula>
    </cfRule>
    <cfRule type="expression" dxfId="1042" priority="123">
      <formula>"""$F$9+$G$9+$H$9=0"""</formula>
    </cfRule>
    <cfRule type="expression" dxfId="1041" priority="124">
      <formula>"$F$9=0"""</formula>
    </cfRule>
  </conditionalFormatting>
  <conditionalFormatting sqref="E425:E432">
    <cfRule type="colorScale" priority="130">
      <colorScale>
        <cfvo type="min"/>
        <cfvo type="percentile" val="50"/>
        <cfvo type="max"/>
        <color rgb="FFF8696B"/>
        <color rgb="FFFFEB84"/>
        <color rgb="FF63BE7B"/>
      </colorScale>
    </cfRule>
  </conditionalFormatting>
  <conditionalFormatting sqref="E418:E424">
    <cfRule type="colorScale" priority="131">
      <colorScale>
        <cfvo type="min"/>
        <cfvo type="percentile" val="50"/>
        <cfvo type="max"/>
        <color rgb="FFF8696B"/>
        <color rgb="FFFFEB84"/>
        <color rgb="FF63BE7B"/>
      </colorScale>
    </cfRule>
  </conditionalFormatting>
  <conditionalFormatting sqref="F425:F432">
    <cfRule type="colorScale" priority="132">
      <colorScale>
        <cfvo type="min"/>
        <cfvo type="percentile" val="50"/>
        <cfvo type="max"/>
        <color rgb="FFF8696B"/>
        <color rgb="FFFFEB84"/>
        <color rgb="FF63BE7B"/>
      </colorScale>
    </cfRule>
  </conditionalFormatting>
  <conditionalFormatting sqref="F418:F424">
    <cfRule type="colorScale" priority="133">
      <colorScale>
        <cfvo type="min"/>
        <cfvo type="percentile" val="50"/>
        <cfvo type="max"/>
        <color rgb="FFF8696B"/>
        <color rgb="FFFFEB84"/>
        <color rgb="FF63BE7B"/>
      </colorScale>
    </cfRule>
  </conditionalFormatting>
  <conditionalFormatting sqref="H4:H8">
    <cfRule type="colorScale" priority="9427">
      <colorScale>
        <cfvo type="min"/>
        <cfvo type="percentile" val="50"/>
        <cfvo type="max"/>
        <color rgb="FFF8696B"/>
        <color rgb="FFFFEB84"/>
        <color rgb="FF63BE7B"/>
      </colorScale>
    </cfRule>
  </conditionalFormatting>
  <conditionalFormatting sqref="H9:H12">
    <cfRule type="colorScale" priority="9428">
      <colorScale>
        <cfvo type="min"/>
        <cfvo type="percentile" val="50"/>
        <cfvo type="max"/>
        <color rgb="FFF8696B"/>
        <color rgb="FFFFEB84"/>
        <color rgb="FF63BE7B"/>
      </colorScale>
    </cfRule>
  </conditionalFormatting>
  <conditionalFormatting sqref="S15:U15">
    <cfRule type="cellIs" dxfId="1040" priority="120" operator="equal">
      <formula>"Valore vuoto"</formula>
    </cfRule>
  </conditionalFormatting>
  <conditionalFormatting sqref="S15:U15">
    <cfRule type="containsBlanks" dxfId="1039" priority="119">
      <formula>LEN(TRIM(S15))=0</formula>
    </cfRule>
  </conditionalFormatting>
  <conditionalFormatting sqref="S19:U19">
    <cfRule type="cellIs" dxfId="1038" priority="118" operator="equal">
      <formula>"Valore vuoto"</formula>
    </cfRule>
  </conditionalFormatting>
  <conditionalFormatting sqref="S19:U19">
    <cfRule type="containsBlanks" dxfId="1037" priority="117">
      <formula>LEN(TRIM(S19))=0</formula>
    </cfRule>
  </conditionalFormatting>
  <conditionalFormatting sqref="S20:U33">
    <cfRule type="cellIs" dxfId="1036" priority="116" operator="equal">
      <formula>"Valore vuoto"</formula>
    </cfRule>
  </conditionalFormatting>
  <conditionalFormatting sqref="S20:U33">
    <cfRule type="containsBlanks" dxfId="1035" priority="115">
      <formula>LEN(TRIM(S20))=0</formula>
    </cfRule>
  </conditionalFormatting>
  <conditionalFormatting sqref="S414:U414">
    <cfRule type="cellIs" dxfId="1034" priority="6" operator="equal">
      <formula>"Valore vuoto"</formula>
    </cfRule>
  </conditionalFormatting>
  <conditionalFormatting sqref="S414:U414">
    <cfRule type="containsBlanks" dxfId="1033" priority="5">
      <formula>LEN(TRIM(S414))=0</formula>
    </cfRule>
  </conditionalFormatting>
  <conditionalFormatting sqref="S418:U418">
    <cfRule type="cellIs" dxfId="1032" priority="4" operator="equal">
      <formula>"Valore vuoto"</formula>
    </cfRule>
  </conditionalFormatting>
  <conditionalFormatting sqref="S418:U418">
    <cfRule type="containsBlanks" dxfId="1031" priority="3">
      <formula>LEN(TRIM(S418))=0</formula>
    </cfRule>
  </conditionalFormatting>
  <conditionalFormatting sqref="S419:U432">
    <cfRule type="cellIs" dxfId="1030" priority="2" operator="equal">
      <formula>"Valore vuoto"</formula>
    </cfRule>
  </conditionalFormatting>
  <conditionalFormatting sqref="S419:U432">
    <cfRule type="containsBlanks" dxfId="1029" priority="1">
      <formula>LEN(TRIM(S419))=0</formula>
    </cfRule>
  </conditionalFormatting>
  <conditionalFormatting sqref="S36:U36">
    <cfRule type="cellIs" dxfId="1028" priority="114" operator="equal">
      <formula>"Valore vuoto"</formula>
    </cfRule>
  </conditionalFormatting>
  <conditionalFormatting sqref="S36:U36">
    <cfRule type="containsBlanks" dxfId="1027" priority="113">
      <formula>LEN(TRIM(S36))=0</formula>
    </cfRule>
  </conditionalFormatting>
  <conditionalFormatting sqref="S40:U40">
    <cfRule type="cellIs" dxfId="1026" priority="112" operator="equal">
      <formula>"Valore vuoto"</formula>
    </cfRule>
  </conditionalFormatting>
  <conditionalFormatting sqref="S40:U40">
    <cfRule type="containsBlanks" dxfId="1025" priority="111">
      <formula>LEN(TRIM(S40))=0</formula>
    </cfRule>
  </conditionalFormatting>
  <conditionalFormatting sqref="S41:U54">
    <cfRule type="cellIs" dxfId="1024" priority="110" operator="equal">
      <formula>"Valore vuoto"</formula>
    </cfRule>
  </conditionalFormatting>
  <conditionalFormatting sqref="S41:U54">
    <cfRule type="containsBlanks" dxfId="1023" priority="109">
      <formula>LEN(TRIM(S41))=0</formula>
    </cfRule>
  </conditionalFormatting>
  <conditionalFormatting sqref="S57:U57">
    <cfRule type="cellIs" dxfId="1022" priority="108" operator="equal">
      <formula>"Valore vuoto"</formula>
    </cfRule>
  </conditionalFormatting>
  <conditionalFormatting sqref="S57:U57">
    <cfRule type="containsBlanks" dxfId="1021" priority="107">
      <formula>LEN(TRIM(S57))=0</formula>
    </cfRule>
  </conditionalFormatting>
  <conditionalFormatting sqref="S61:U61">
    <cfRule type="cellIs" dxfId="1020" priority="106" operator="equal">
      <formula>"Valore vuoto"</formula>
    </cfRule>
  </conditionalFormatting>
  <conditionalFormatting sqref="S61:U61">
    <cfRule type="containsBlanks" dxfId="1019" priority="105">
      <formula>LEN(TRIM(S61))=0</formula>
    </cfRule>
  </conditionalFormatting>
  <conditionalFormatting sqref="S62:U75">
    <cfRule type="cellIs" dxfId="1018" priority="104" operator="equal">
      <formula>"Valore vuoto"</formula>
    </cfRule>
  </conditionalFormatting>
  <conditionalFormatting sqref="S62:U75">
    <cfRule type="containsBlanks" dxfId="1017" priority="103">
      <formula>LEN(TRIM(S62))=0</formula>
    </cfRule>
  </conditionalFormatting>
  <conditionalFormatting sqref="S78:U78">
    <cfRule type="cellIs" dxfId="1016" priority="102" operator="equal">
      <formula>"Valore vuoto"</formula>
    </cfRule>
  </conditionalFormatting>
  <conditionalFormatting sqref="S78:U78">
    <cfRule type="containsBlanks" dxfId="1015" priority="101">
      <formula>LEN(TRIM(S78))=0</formula>
    </cfRule>
  </conditionalFormatting>
  <conditionalFormatting sqref="S82:U82">
    <cfRule type="cellIs" dxfId="1014" priority="100" operator="equal">
      <formula>"Valore vuoto"</formula>
    </cfRule>
  </conditionalFormatting>
  <conditionalFormatting sqref="S82:U82">
    <cfRule type="containsBlanks" dxfId="1013" priority="99">
      <formula>LEN(TRIM(S82))=0</formula>
    </cfRule>
  </conditionalFormatting>
  <conditionalFormatting sqref="S83:U96">
    <cfRule type="cellIs" dxfId="1012" priority="98" operator="equal">
      <formula>"Valore vuoto"</formula>
    </cfRule>
  </conditionalFormatting>
  <conditionalFormatting sqref="S83:U96">
    <cfRule type="containsBlanks" dxfId="1011" priority="97">
      <formula>LEN(TRIM(S83))=0</formula>
    </cfRule>
  </conditionalFormatting>
  <conditionalFormatting sqref="S99:U99">
    <cfRule type="cellIs" dxfId="1010" priority="96" operator="equal">
      <formula>"Valore vuoto"</formula>
    </cfRule>
  </conditionalFormatting>
  <conditionalFormatting sqref="S99:U99">
    <cfRule type="containsBlanks" dxfId="1009" priority="95">
      <formula>LEN(TRIM(S99))=0</formula>
    </cfRule>
  </conditionalFormatting>
  <conditionalFormatting sqref="S103:U103">
    <cfRule type="cellIs" dxfId="1008" priority="94" operator="equal">
      <formula>"Valore vuoto"</formula>
    </cfRule>
  </conditionalFormatting>
  <conditionalFormatting sqref="S103:U103">
    <cfRule type="containsBlanks" dxfId="1007" priority="93">
      <formula>LEN(TRIM(S103))=0</formula>
    </cfRule>
  </conditionalFormatting>
  <conditionalFormatting sqref="S104:U117">
    <cfRule type="cellIs" dxfId="1006" priority="92" operator="equal">
      <formula>"Valore vuoto"</formula>
    </cfRule>
  </conditionalFormatting>
  <conditionalFormatting sqref="S104:U117">
    <cfRule type="containsBlanks" dxfId="1005" priority="91">
      <formula>LEN(TRIM(S104))=0</formula>
    </cfRule>
  </conditionalFormatting>
  <conditionalFormatting sqref="S120:U120">
    <cfRule type="cellIs" dxfId="1004" priority="90" operator="equal">
      <formula>"Valore vuoto"</formula>
    </cfRule>
  </conditionalFormatting>
  <conditionalFormatting sqref="S120:U120">
    <cfRule type="containsBlanks" dxfId="1003" priority="89">
      <formula>LEN(TRIM(S120))=0</formula>
    </cfRule>
  </conditionalFormatting>
  <conditionalFormatting sqref="S124:U124">
    <cfRule type="cellIs" dxfId="1002" priority="88" operator="equal">
      <formula>"Valore vuoto"</formula>
    </cfRule>
  </conditionalFormatting>
  <conditionalFormatting sqref="S124:U124">
    <cfRule type="containsBlanks" dxfId="1001" priority="87">
      <formula>LEN(TRIM(S124))=0</formula>
    </cfRule>
  </conditionalFormatting>
  <conditionalFormatting sqref="S125:U138">
    <cfRule type="cellIs" dxfId="1000" priority="86" operator="equal">
      <formula>"Valore vuoto"</formula>
    </cfRule>
  </conditionalFormatting>
  <conditionalFormatting sqref="S125:U138">
    <cfRule type="containsBlanks" dxfId="999" priority="85">
      <formula>LEN(TRIM(S125))=0</formula>
    </cfRule>
  </conditionalFormatting>
  <conditionalFormatting sqref="S141:U141">
    <cfRule type="cellIs" dxfId="998" priority="84" operator="equal">
      <formula>"Valore vuoto"</formula>
    </cfRule>
  </conditionalFormatting>
  <conditionalFormatting sqref="S141:U141">
    <cfRule type="containsBlanks" dxfId="997" priority="83">
      <formula>LEN(TRIM(S141))=0</formula>
    </cfRule>
  </conditionalFormatting>
  <conditionalFormatting sqref="S145:U145">
    <cfRule type="cellIs" dxfId="996" priority="82" operator="equal">
      <formula>"Valore vuoto"</formula>
    </cfRule>
  </conditionalFormatting>
  <conditionalFormatting sqref="S145:U145">
    <cfRule type="containsBlanks" dxfId="995" priority="81">
      <formula>LEN(TRIM(S145))=0</formula>
    </cfRule>
  </conditionalFormatting>
  <conditionalFormatting sqref="S146:U159">
    <cfRule type="cellIs" dxfId="994" priority="80" operator="equal">
      <formula>"Valore vuoto"</formula>
    </cfRule>
  </conditionalFormatting>
  <conditionalFormatting sqref="S146:U159">
    <cfRule type="containsBlanks" dxfId="993" priority="79">
      <formula>LEN(TRIM(S146))=0</formula>
    </cfRule>
  </conditionalFormatting>
  <conditionalFormatting sqref="S162:U162">
    <cfRule type="cellIs" dxfId="992" priority="78" operator="equal">
      <formula>"Valore vuoto"</formula>
    </cfRule>
  </conditionalFormatting>
  <conditionalFormatting sqref="S162:U162">
    <cfRule type="containsBlanks" dxfId="991" priority="77">
      <formula>LEN(TRIM(S162))=0</formula>
    </cfRule>
  </conditionalFormatting>
  <conditionalFormatting sqref="S166:U166">
    <cfRule type="cellIs" dxfId="990" priority="76" operator="equal">
      <formula>"Valore vuoto"</formula>
    </cfRule>
  </conditionalFormatting>
  <conditionalFormatting sqref="S166:U166">
    <cfRule type="containsBlanks" dxfId="989" priority="75">
      <formula>LEN(TRIM(S166))=0</formula>
    </cfRule>
  </conditionalFormatting>
  <conditionalFormatting sqref="S167:U180">
    <cfRule type="cellIs" dxfId="988" priority="74" operator="equal">
      <formula>"Valore vuoto"</formula>
    </cfRule>
  </conditionalFormatting>
  <conditionalFormatting sqref="S167:U180">
    <cfRule type="containsBlanks" dxfId="987" priority="73">
      <formula>LEN(TRIM(S167))=0</formula>
    </cfRule>
  </conditionalFormatting>
  <conditionalFormatting sqref="S183:U183">
    <cfRule type="cellIs" dxfId="986" priority="72" operator="equal">
      <formula>"Valore vuoto"</formula>
    </cfRule>
  </conditionalFormatting>
  <conditionalFormatting sqref="S183:U183">
    <cfRule type="containsBlanks" dxfId="985" priority="71">
      <formula>LEN(TRIM(S183))=0</formula>
    </cfRule>
  </conditionalFormatting>
  <conditionalFormatting sqref="S187:U187">
    <cfRule type="cellIs" dxfId="984" priority="70" operator="equal">
      <formula>"Valore vuoto"</formula>
    </cfRule>
  </conditionalFormatting>
  <conditionalFormatting sqref="S187:U187">
    <cfRule type="containsBlanks" dxfId="983" priority="69">
      <formula>LEN(TRIM(S187))=0</formula>
    </cfRule>
  </conditionalFormatting>
  <conditionalFormatting sqref="S188:U201">
    <cfRule type="cellIs" dxfId="982" priority="68" operator="equal">
      <formula>"Valore vuoto"</formula>
    </cfRule>
  </conditionalFormatting>
  <conditionalFormatting sqref="S188:U201">
    <cfRule type="containsBlanks" dxfId="981" priority="67">
      <formula>LEN(TRIM(S188))=0</formula>
    </cfRule>
  </conditionalFormatting>
  <conditionalFormatting sqref="S204:U204">
    <cfRule type="cellIs" dxfId="980" priority="66" operator="equal">
      <formula>"Valore vuoto"</formula>
    </cfRule>
  </conditionalFormatting>
  <conditionalFormatting sqref="S204:U204">
    <cfRule type="containsBlanks" dxfId="979" priority="65">
      <formula>LEN(TRIM(S204))=0</formula>
    </cfRule>
  </conditionalFormatting>
  <conditionalFormatting sqref="S208:U208">
    <cfRule type="cellIs" dxfId="978" priority="64" operator="equal">
      <formula>"Valore vuoto"</formula>
    </cfRule>
  </conditionalFormatting>
  <conditionalFormatting sqref="S208:U208">
    <cfRule type="containsBlanks" dxfId="977" priority="63">
      <formula>LEN(TRIM(S208))=0</formula>
    </cfRule>
  </conditionalFormatting>
  <conditionalFormatting sqref="S209:U222">
    <cfRule type="cellIs" dxfId="976" priority="62" operator="equal">
      <formula>"Valore vuoto"</formula>
    </cfRule>
  </conditionalFormatting>
  <conditionalFormatting sqref="S209:U222">
    <cfRule type="containsBlanks" dxfId="975" priority="61">
      <formula>LEN(TRIM(S209))=0</formula>
    </cfRule>
  </conditionalFormatting>
  <conditionalFormatting sqref="S225:U225">
    <cfRule type="cellIs" dxfId="974" priority="60" operator="equal">
      <formula>"Valore vuoto"</formula>
    </cfRule>
  </conditionalFormatting>
  <conditionalFormatting sqref="S225:U225">
    <cfRule type="containsBlanks" dxfId="973" priority="59">
      <formula>LEN(TRIM(S225))=0</formula>
    </cfRule>
  </conditionalFormatting>
  <conditionalFormatting sqref="S229:U229">
    <cfRule type="cellIs" dxfId="972" priority="58" operator="equal">
      <formula>"Valore vuoto"</formula>
    </cfRule>
  </conditionalFormatting>
  <conditionalFormatting sqref="S229:U229">
    <cfRule type="containsBlanks" dxfId="971" priority="57">
      <formula>LEN(TRIM(S229))=0</formula>
    </cfRule>
  </conditionalFormatting>
  <conditionalFormatting sqref="S230:U243">
    <cfRule type="cellIs" dxfId="970" priority="56" operator="equal">
      <formula>"Valore vuoto"</formula>
    </cfRule>
  </conditionalFormatting>
  <conditionalFormatting sqref="S230:U243">
    <cfRule type="containsBlanks" dxfId="969" priority="55">
      <formula>LEN(TRIM(S230))=0</formula>
    </cfRule>
  </conditionalFormatting>
  <conditionalFormatting sqref="S246:U246">
    <cfRule type="cellIs" dxfId="968" priority="54" operator="equal">
      <formula>"Valore vuoto"</formula>
    </cfRule>
  </conditionalFormatting>
  <conditionalFormatting sqref="S246:U246">
    <cfRule type="containsBlanks" dxfId="967" priority="53">
      <formula>LEN(TRIM(S246))=0</formula>
    </cfRule>
  </conditionalFormatting>
  <conditionalFormatting sqref="S250:U250">
    <cfRule type="cellIs" dxfId="966" priority="52" operator="equal">
      <formula>"Valore vuoto"</formula>
    </cfRule>
  </conditionalFormatting>
  <conditionalFormatting sqref="S250:U250">
    <cfRule type="containsBlanks" dxfId="965" priority="51">
      <formula>LEN(TRIM(S250))=0</formula>
    </cfRule>
  </conditionalFormatting>
  <conditionalFormatting sqref="S251:U264">
    <cfRule type="cellIs" dxfId="964" priority="50" operator="equal">
      <formula>"Valore vuoto"</formula>
    </cfRule>
  </conditionalFormatting>
  <conditionalFormatting sqref="S251:U264">
    <cfRule type="containsBlanks" dxfId="963" priority="49">
      <formula>LEN(TRIM(S251))=0</formula>
    </cfRule>
  </conditionalFormatting>
  <conditionalFormatting sqref="S267:U267">
    <cfRule type="cellIs" dxfId="962" priority="48" operator="equal">
      <formula>"Valore vuoto"</formula>
    </cfRule>
  </conditionalFormatting>
  <conditionalFormatting sqref="S267:U267">
    <cfRule type="containsBlanks" dxfId="961" priority="47">
      <formula>LEN(TRIM(S267))=0</formula>
    </cfRule>
  </conditionalFormatting>
  <conditionalFormatting sqref="S271:U271">
    <cfRule type="cellIs" dxfId="960" priority="46" operator="equal">
      <formula>"Valore vuoto"</formula>
    </cfRule>
  </conditionalFormatting>
  <conditionalFormatting sqref="S271:U271">
    <cfRule type="containsBlanks" dxfId="959" priority="45">
      <formula>LEN(TRIM(S271))=0</formula>
    </cfRule>
  </conditionalFormatting>
  <conditionalFormatting sqref="S272:U285">
    <cfRule type="cellIs" dxfId="958" priority="44" operator="equal">
      <formula>"Valore vuoto"</formula>
    </cfRule>
  </conditionalFormatting>
  <conditionalFormatting sqref="S272:U285">
    <cfRule type="containsBlanks" dxfId="957" priority="43">
      <formula>LEN(TRIM(S272))=0</formula>
    </cfRule>
  </conditionalFormatting>
  <conditionalFormatting sqref="S288:U288">
    <cfRule type="cellIs" dxfId="956" priority="42" operator="equal">
      <formula>"Valore vuoto"</formula>
    </cfRule>
  </conditionalFormatting>
  <conditionalFormatting sqref="S288:U288">
    <cfRule type="containsBlanks" dxfId="955" priority="41">
      <formula>LEN(TRIM(S288))=0</formula>
    </cfRule>
  </conditionalFormatting>
  <conditionalFormatting sqref="S292:U292">
    <cfRule type="cellIs" dxfId="954" priority="40" operator="equal">
      <formula>"Valore vuoto"</formula>
    </cfRule>
  </conditionalFormatting>
  <conditionalFormatting sqref="S292:U292">
    <cfRule type="containsBlanks" dxfId="953" priority="39">
      <formula>LEN(TRIM(S292))=0</formula>
    </cfRule>
  </conditionalFormatting>
  <conditionalFormatting sqref="S293:U306">
    <cfRule type="cellIs" dxfId="952" priority="38" operator="equal">
      <formula>"Valore vuoto"</formula>
    </cfRule>
  </conditionalFormatting>
  <conditionalFormatting sqref="S293:U306">
    <cfRule type="containsBlanks" dxfId="951" priority="37">
      <formula>LEN(TRIM(S293))=0</formula>
    </cfRule>
  </conditionalFormatting>
  <conditionalFormatting sqref="S309:U309">
    <cfRule type="cellIs" dxfId="950" priority="36" operator="equal">
      <formula>"Valore vuoto"</formula>
    </cfRule>
  </conditionalFormatting>
  <conditionalFormatting sqref="S309:U309">
    <cfRule type="containsBlanks" dxfId="949" priority="35">
      <formula>LEN(TRIM(S309))=0</formula>
    </cfRule>
  </conditionalFormatting>
  <conditionalFormatting sqref="S313:U313">
    <cfRule type="cellIs" dxfId="948" priority="34" operator="equal">
      <formula>"Valore vuoto"</formula>
    </cfRule>
  </conditionalFormatting>
  <conditionalFormatting sqref="S313:U313">
    <cfRule type="containsBlanks" dxfId="947" priority="33">
      <formula>LEN(TRIM(S313))=0</formula>
    </cfRule>
  </conditionalFormatting>
  <conditionalFormatting sqref="S314:U327">
    <cfRule type="cellIs" dxfId="946" priority="32" operator="equal">
      <formula>"Valore vuoto"</formula>
    </cfRule>
  </conditionalFormatting>
  <conditionalFormatting sqref="S314:U327">
    <cfRule type="containsBlanks" dxfId="945" priority="31">
      <formula>LEN(TRIM(S314))=0</formula>
    </cfRule>
  </conditionalFormatting>
  <conditionalFormatting sqref="S330:U330">
    <cfRule type="cellIs" dxfId="944" priority="30" operator="equal">
      <formula>"Valore vuoto"</formula>
    </cfRule>
  </conditionalFormatting>
  <conditionalFormatting sqref="S330:U330">
    <cfRule type="containsBlanks" dxfId="943" priority="29">
      <formula>LEN(TRIM(S330))=0</formula>
    </cfRule>
  </conditionalFormatting>
  <conditionalFormatting sqref="S334:U334">
    <cfRule type="cellIs" dxfId="942" priority="28" operator="equal">
      <formula>"Valore vuoto"</formula>
    </cfRule>
  </conditionalFormatting>
  <conditionalFormatting sqref="S334:U334">
    <cfRule type="containsBlanks" dxfId="941" priority="27">
      <formula>LEN(TRIM(S334))=0</formula>
    </cfRule>
  </conditionalFormatting>
  <conditionalFormatting sqref="S335:U348">
    <cfRule type="cellIs" dxfId="940" priority="26" operator="equal">
      <formula>"Valore vuoto"</formula>
    </cfRule>
  </conditionalFormatting>
  <conditionalFormatting sqref="S335:U348">
    <cfRule type="containsBlanks" dxfId="939" priority="25">
      <formula>LEN(TRIM(S335))=0</formula>
    </cfRule>
  </conditionalFormatting>
  <conditionalFormatting sqref="S351:U351">
    <cfRule type="cellIs" dxfId="938" priority="24" operator="equal">
      <formula>"Valore vuoto"</formula>
    </cfRule>
  </conditionalFormatting>
  <conditionalFormatting sqref="S351:U351">
    <cfRule type="containsBlanks" dxfId="937" priority="23">
      <formula>LEN(TRIM(S351))=0</formula>
    </cfRule>
  </conditionalFormatting>
  <conditionalFormatting sqref="S355:U355">
    <cfRule type="cellIs" dxfId="936" priority="22" operator="equal">
      <formula>"Valore vuoto"</formula>
    </cfRule>
  </conditionalFormatting>
  <conditionalFormatting sqref="S355:U355">
    <cfRule type="containsBlanks" dxfId="935" priority="21">
      <formula>LEN(TRIM(S355))=0</formula>
    </cfRule>
  </conditionalFormatting>
  <conditionalFormatting sqref="S356:U369">
    <cfRule type="cellIs" dxfId="934" priority="20" operator="equal">
      <formula>"Valore vuoto"</formula>
    </cfRule>
  </conditionalFormatting>
  <conditionalFormatting sqref="S356:U369">
    <cfRule type="containsBlanks" dxfId="933" priority="19">
      <formula>LEN(TRIM(S356))=0</formula>
    </cfRule>
  </conditionalFormatting>
  <conditionalFormatting sqref="S372:U372">
    <cfRule type="cellIs" dxfId="932" priority="18" operator="equal">
      <formula>"Valore vuoto"</formula>
    </cfRule>
  </conditionalFormatting>
  <conditionalFormatting sqref="S372:U372">
    <cfRule type="containsBlanks" dxfId="931" priority="17">
      <formula>LEN(TRIM(S372))=0</formula>
    </cfRule>
  </conditionalFormatting>
  <conditionalFormatting sqref="S376:U376">
    <cfRule type="cellIs" dxfId="930" priority="16" operator="equal">
      <formula>"Valore vuoto"</formula>
    </cfRule>
  </conditionalFormatting>
  <conditionalFormatting sqref="S376:U376">
    <cfRule type="containsBlanks" dxfId="929" priority="15">
      <formula>LEN(TRIM(S376))=0</formula>
    </cfRule>
  </conditionalFormatting>
  <conditionalFormatting sqref="S377:U390">
    <cfRule type="cellIs" dxfId="928" priority="14" operator="equal">
      <formula>"Valore vuoto"</formula>
    </cfRule>
  </conditionalFormatting>
  <conditionalFormatting sqref="S377:U390">
    <cfRule type="containsBlanks" dxfId="927" priority="13">
      <formula>LEN(TRIM(S377))=0</formula>
    </cfRule>
  </conditionalFormatting>
  <conditionalFormatting sqref="S393:U393">
    <cfRule type="cellIs" dxfId="926" priority="12" operator="equal">
      <formula>"Valore vuoto"</formula>
    </cfRule>
  </conditionalFormatting>
  <conditionalFormatting sqref="S393:U393">
    <cfRule type="containsBlanks" dxfId="925" priority="11">
      <formula>LEN(TRIM(S393))=0</formula>
    </cfRule>
  </conditionalFormatting>
  <conditionalFormatting sqref="S397:U397">
    <cfRule type="cellIs" dxfId="924" priority="10" operator="equal">
      <formula>"Valore vuoto"</formula>
    </cfRule>
  </conditionalFormatting>
  <conditionalFormatting sqref="S397:U397">
    <cfRule type="containsBlanks" dxfId="923" priority="9">
      <formula>LEN(TRIM(S397))=0</formula>
    </cfRule>
  </conditionalFormatting>
  <conditionalFormatting sqref="S398:U411">
    <cfRule type="cellIs" dxfId="922" priority="8" operator="equal">
      <formula>"Valore vuoto"</formula>
    </cfRule>
  </conditionalFormatting>
  <conditionalFormatting sqref="S398:U411">
    <cfRule type="containsBlanks" dxfId="921" priority="7">
      <formula>LEN(TRIM(S398))=0</formula>
    </cfRule>
  </conditionalFormatting>
  <dataValidations count="2">
    <dataValidation type="list" allowBlank="1" showInputMessage="1" showErrorMessage="1" sqref="J19:J33 J40:J54 J61:J75 J82:J96 J103:J117 J124:J138 J145:J159 J166:J180 J187:J201 J208:J222 J229:J243 J250:J264 J271:J285 J292:J306 J313:J327 J334:J348 J355:J369 J376:J390 J397:J411 J418:J432" xr:uid="{00000000-0002-0000-0D00-000000000000}">
      <formula1>"O, U"</formula1>
    </dataValidation>
    <dataValidation type="list" allowBlank="1" showInputMessage="1" showErrorMessage="1" sqref="Q15:R15 Q19:R33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18:R432" xr:uid="{00000000-0002-0000-0D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D00-000002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0D00-000003000000}">
          <x14:formula1>
            <xm:f>'db fattori abilitanti'!$A$3:$A$19</xm:f>
          </x14:formula1>
          <xm:sqref>F19:F33 F250:F264 F271:F285 F292:F306 F313:F327 F334:F348 F355:F369 F376:F390 F397:F411 F40:F54 F61:F75 F82:F96 F103:F117 F124:F138 F145:F159 F166:F180 F187:F201 F208:F222 F229:F243 F418:F432</xm:sqref>
        </x14:dataValidation>
        <x14:dataValidation type="list" allowBlank="1" showInputMessage="1" showErrorMessage="1" xr:uid="{00000000-0002-0000-0D00-000004000000}">
          <x14:formula1>
            <xm:f>'db obiettivi'!$A$3:$A$18</xm:f>
          </x14:formula1>
          <xm:sqref>H19:H33 H250:H264 H271:H285 H292:H306 H313:H327 H334:H348 H355:H369 H376:H390 H397:H411 H40:H54 H61:H75 H82:H96 H103:H117 H124:H138 H145:H159 H166:H180 H187:H201 H208:H222 H229:H243 H418:H432</xm:sqref>
        </x14:dataValidation>
        <x14:dataValidation type="list" allowBlank="1" showInputMessage="1" showErrorMessage="1" xr:uid="{00000000-0002-0000-0D00-000005000000}">
          <x14:formula1>
            <xm:f>'db rischi'!$L$10:$L$100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D00-000006000000}">
          <x14:formula1>
            <xm:f>'db misure specifiche'!$L$4:$L$505</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6">
    <tabColor rgb="FF00B050"/>
    <pageSetUpPr fitToPage="1"/>
  </sheetPr>
  <dimension ref="A1:X433"/>
  <sheetViews>
    <sheetView zoomScale="85" zoomScaleNormal="85" workbookViewId="0">
      <selection activeCell="F15" sqref="F15:H1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hidden="1" customWidth="1" outlineLevel="1"/>
    <col min="18" max="18" width="18.85546875" style="2" hidden="1" customWidth="1" outlineLevel="1"/>
    <col min="19" max="21" width="10.85546875" style="2" hidden="1" customWidth="1" outlineLevel="2"/>
    <col min="22" max="22" width="76.42578125" style="2" hidden="1" customWidth="1" outlineLevel="1" collapsed="1"/>
    <col min="23" max="23" width="6.140625" style="2" customWidth="1" collapsed="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30"/>
      <c r="X3" s="30"/>
    </row>
    <row r="4" spans="1:24" ht="23.85" hidden="1" customHeight="1" outlineLevel="1" x14ac:dyDescent="0.2">
      <c r="A4" s="51"/>
      <c r="B4" s="51"/>
      <c r="C4" s="51"/>
      <c r="D4" s="51"/>
      <c r="E4" s="180">
        <f t="shared" ref="E4:E12" si="0">COUNTIF($J$19:$K$17740,H4)</f>
        <v>0</v>
      </c>
      <c r="F4" s="179" t="e">
        <f t="shared" ref="F4:F12" si="1">E4/$G$4</f>
        <v>#DIV/0!</v>
      </c>
      <c r="G4" s="232">
        <f>SUM(E4:E12)</f>
        <v>0</v>
      </c>
      <c r="H4" s="26" t="s">
        <v>32</v>
      </c>
      <c r="I4" s="85"/>
      <c r="J4" s="85"/>
      <c r="K4" s="30"/>
      <c r="L4" s="30"/>
      <c r="M4" s="30"/>
      <c r="N4" s="30"/>
      <c r="O4" s="30"/>
      <c r="P4" s="30"/>
      <c r="Q4" s="30"/>
      <c r="R4" s="30"/>
      <c r="S4" s="30"/>
      <c r="T4" s="30"/>
      <c r="U4" s="30"/>
      <c r="V4" s="30"/>
      <c r="W4" s="230"/>
      <c r="X4" s="30"/>
    </row>
    <row r="5" spans="1:24" ht="23.85" hidden="1" customHeight="1" outlineLevel="1" x14ac:dyDescent="0.2">
      <c r="A5" s="51"/>
      <c r="B5" s="51"/>
      <c r="C5" s="51"/>
      <c r="D5" s="51"/>
      <c r="E5" s="180">
        <f t="shared" si="0"/>
        <v>0</v>
      </c>
      <c r="F5" s="179" t="e">
        <f t="shared" si="1"/>
        <v>#DIV/0!</v>
      </c>
      <c r="G5" s="232"/>
      <c r="H5" s="26" t="s">
        <v>33</v>
      </c>
      <c r="I5" s="85"/>
      <c r="J5" s="85"/>
      <c r="K5" s="30"/>
      <c r="L5" s="30"/>
      <c r="M5" s="30"/>
      <c r="N5" s="30"/>
      <c r="O5" s="30"/>
      <c r="P5" s="30"/>
      <c r="Q5" s="30"/>
      <c r="R5" s="30"/>
      <c r="S5" s="30"/>
      <c r="T5" s="30"/>
      <c r="U5" s="30"/>
      <c r="V5" s="30"/>
      <c r="W5" s="230"/>
      <c r="X5" s="30"/>
    </row>
    <row r="6" spans="1:24" ht="23.85" hidden="1" customHeight="1" outlineLevel="1" x14ac:dyDescent="0.2">
      <c r="A6" s="51"/>
      <c r="B6" s="51"/>
      <c r="C6" s="51"/>
      <c r="D6" s="51"/>
      <c r="E6" s="180">
        <f t="shared" si="0"/>
        <v>0</v>
      </c>
      <c r="F6" s="179" t="e">
        <f t="shared" si="1"/>
        <v>#DIV/0!</v>
      </c>
      <c r="G6" s="232"/>
      <c r="H6" s="26" t="s">
        <v>34</v>
      </c>
      <c r="I6" s="85"/>
      <c r="J6" s="85"/>
      <c r="K6" s="30"/>
      <c r="L6" s="30"/>
      <c r="M6" s="30"/>
      <c r="N6" s="30"/>
      <c r="O6" s="30"/>
      <c r="P6" s="30"/>
      <c r="Q6" s="30"/>
      <c r="R6" s="30"/>
      <c r="S6" s="30"/>
      <c r="T6" s="30"/>
      <c r="U6" s="30"/>
      <c r="V6" s="30"/>
      <c r="W6" s="230"/>
      <c r="X6" s="30"/>
    </row>
    <row r="7" spans="1:24" ht="23.85" hidden="1" customHeight="1" outlineLevel="1" x14ac:dyDescent="0.2">
      <c r="A7" s="51"/>
      <c r="B7" s="51"/>
      <c r="C7" s="51"/>
      <c r="D7" s="51"/>
      <c r="E7" s="180">
        <f t="shared" si="0"/>
        <v>0</v>
      </c>
      <c r="F7" s="179" t="e">
        <f t="shared" si="1"/>
        <v>#DIV/0!</v>
      </c>
      <c r="G7" s="232"/>
      <c r="H7" s="26" t="s">
        <v>35</v>
      </c>
      <c r="I7" s="85"/>
      <c r="J7" s="85"/>
      <c r="K7" s="30"/>
      <c r="L7" s="30"/>
      <c r="M7" s="30"/>
      <c r="N7" s="30"/>
      <c r="O7" s="30"/>
      <c r="P7" s="30"/>
      <c r="Q7" s="30"/>
      <c r="R7" s="30"/>
      <c r="S7" s="30"/>
      <c r="T7" s="30"/>
      <c r="U7" s="30"/>
      <c r="V7" s="30"/>
      <c r="W7" s="230"/>
      <c r="X7" s="30"/>
    </row>
    <row r="8" spans="1:24" ht="23.85" hidden="1" customHeight="1" outlineLevel="1" x14ac:dyDescent="0.2">
      <c r="A8" s="51"/>
      <c r="B8" s="51"/>
      <c r="C8" s="51"/>
      <c r="D8" s="51"/>
      <c r="E8" s="180">
        <f t="shared" si="0"/>
        <v>0</v>
      </c>
      <c r="F8" s="179" t="e">
        <f t="shared" si="1"/>
        <v>#DIV/0!</v>
      </c>
      <c r="G8" s="232"/>
      <c r="H8" s="26" t="s">
        <v>36</v>
      </c>
      <c r="I8" s="85"/>
      <c r="J8" s="85"/>
      <c r="K8" s="30"/>
      <c r="L8" s="30"/>
      <c r="M8" s="30"/>
      <c r="N8" s="30"/>
      <c r="O8" s="30"/>
      <c r="P8" s="30"/>
      <c r="Q8" s="30"/>
      <c r="R8" s="30"/>
      <c r="S8" s="30"/>
      <c r="T8" s="30"/>
      <c r="U8" s="30"/>
      <c r="V8" s="30"/>
      <c r="W8" s="230"/>
      <c r="X8" s="30"/>
    </row>
    <row r="9" spans="1:24" ht="23.85" hidden="1" customHeight="1" outlineLevel="1" x14ac:dyDescent="0.2">
      <c r="A9" s="51"/>
      <c r="B9" s="51"/>
      <c r="C9" s="51"/>
      <c r="D9" s="51"/>
      <c r="E9" s="180">
        <f t="shared" si="0"/>
        <v>0</v>
      </c>
      <c r="F9" s="179" t="e">
        <f t="shared" si="1"/>
        <v>#DIV/0!</v>
      </c>
      <c r="G9" s="232"/>
      <c r="H9" s="26" t="s">
        <v>37</v>
      </c>
      <c r="I9" s="85"/>
      <c r="J9" s="85"/>
      <c r="K9" s="30"/>
      <c r="L9" s="30"/>
      <c r="M9" s="30"/>
      <c r="N9" s="30"/>
      <c r="O9" s="30"/>
      <c r="P9" s="30"/>
      <c r="Q9" s="30"/>
      <c r="R9" s="30"/>
      <c r="S9" s="30"/>
      <c r="T9" s="30"/>
      <c r="U9" s="30"/>
      <c r="V9" s="30"/>
      <c r="W9" s="230"/>
      <c r="X9" s="30"/>
    </row>
    <row r="10" spans="1:24" ht="23.85" hidden="1" customHeight="1" outlineLevel="1" x14ac:dyDescent="0.2">
      <c r="A10" s="51"/>
      <c r="B10" s="51"/>
      <c r="C10" s="51"/>
      <c r="D10" s="51"/>
      <c r="E10" s="180">
        <f t="shared" si="0"/>
        <v>0</v>
      </c>
      <c r="F10" s="179" t="e">
        <f t="shared" si="1"/>
        <v>#DIV/0!</v>
      </c>
      <c r="G10" s="232"/>
      <c r="H10" s="26" t="s">
        <v>38</v>
      </c>
      <c r="I10" s="85"/>
      <c r="J10" s="85"/>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E11" s="180">
        <f t="shared" si="0"/>
        <v>0</v>
      </c>
      <c r="F11" s="179" t="e">
        <f t="shared" si="1"/>
        <v>#DIV/0!</v>
      </c>
      <c r="G11" s="232"/>
      <c r="H11" s="26" t="s">
        <v>31</v>
      </c>
      <c r="I11" s="85"/>
      <c r="J11" s="85"/>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E12" s="180">
        <f t="shared" si="0"/>
        <v>0</v>
      </c>
      <c r="F12" s="179" t="e">
        <f t="shared" si="1"/>
        <v>#DIV/0!</v>
      </c>
      <c r="G12" s="232"/>
      <c r="H12" s="26" t="s">
        <v>641</v>
      </c>
      <c r="I12" s="85"/>
      <c r="J12" s="85"/>
      <c r="K12" s="30"/>
      <c r="L12" s="30"/>
      <c r="M12" s="30"/>
      <c r="N12" s="30"/>
      <c r="O12" s="30"/>
      <c r="P12" s="30"/>
      <c r="Q12" s="30"/>
      <c r="R12" s="30"/>
      <c r="S12" s="30"/>
      <c r="T12" s="30"/>
      <c r="U12" s="30"/>
      <c r="V12" s="30"/>
      <c r="W12" s="230"/>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46.5" customHeight="1" x14ac:dyDescent="0.2">
      <c r="A14" s="170"/>
      <c r="B14" s="170"/>
      <c r="C14" s="174" t="s">
        <v>674</v>
      </c>
      <c r="D14" s="174"/>
      <c r="E14" s="175" t="s">
        <v>1288</v>
      </c>
      <c r="F14" s="168"/>
      <c r="G14" s="168"/>
      <c r="H14" s="168"/>
      <c r="I14" s="220" t="str">
        <f>Aree!F28</f>
        <v>L) Gestione rapporti con società partecipate</v>
      </c>
      <c r="J14" s="220"/>
      <c r="K14" s="220"/>
      <c r="L14" s="220"/>
      <c r="M14" s="168"/>
      <c r="N14" s="84" t="s">
        <v>6</v>
      </c>
      <c r="O14" s="84" t="s">
        <v>675</v>
      </c>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c r="G15" s="226"/>
      <c r="H15" s="226"/>
      <c r="I15" s="50" t="s">
        <v>11</v>
      </c>
      <c r="J15" s="227" t="s">
        <v>3</v>
      </c>
      <c r="K15" s="227"/>
      <c r="L15" s="39"/>
      <c r="M15" s="162" t="s">
        <v>676</v>
      </c>
      <c r="N15" s="163" t="str">
        <f>V15</f>
        <v>--</v>
      </c>
      <c r="O15" s="39"/>
      <c r="P15" s="168"/>
      <c r="Q15" s="184"/>
      <c r="R15" s="184"/>
      <c r="S15" s="185" t="str">
        <f>IF(Q15="Basso",1.8,IF(Q15="Medio",2.5,IF(Q15="Medio-Alto",3.8,IF(Q15="Alto",5,"0"))))</f>
        <v>0</v>
      </c>
      <c r="T15" s="185" t="str">
        <f>IF(R15="Basso",1.8,IF(R15="Medio",2.5,IF(R15="Medio-Alto",3.8,IF(R15="Alto",5,"0"))))</f>
        <v>0</v>
      </c>
      <c r="U15" s="185">
        <f>IF(MAX(U19:U33)&gt;(T15*S15),MAX(U19:U33),T15*S15)</f>
        <v>0</v>
      </c>
      <c r="V15" s="186" t="str">
        <f>IF(U15=0,"--",IF(U15&lt;='db fasce di rischio'!$B$4,'db fasce di rischio'!$A$2,IF(U15&lt;='db fasce di rischio'!$D$4,'db fasce di rischio'!$C$2,IF(U15&lt;='db fasce di rischio'!$F$4,'db fasce di rischio'!$E$2,IF(U15&lt;='db fasce di rischio'!$H$4,'db fasce di rischio'!$G$2,"")))))</f>
        <v>--</v>
      </c>
      <c r="W15" s="30"/>
      <c r="X15" s="30"/>
    </row>
    <row r="16" spans="1:24" ht="59.45" customHeight="1" x14ac:dyDescent="0.2">
      <c r="A16" s="168"/>
      <c r="B16" s="168"/>
      <c r="C16" s="224"/>
      <c r="D16" s="225"/>
      <c r="E16" s="225"/>
      <c r="F16" s="172"/>
      <c r="G16" s="172"/>
      <c r="H16" s="172"/>
      <c r="I16" s="172"/>
      <c r="J16" s="172"/>
      <c r="K16" s="172"/>
      <c r="L16" s="173"/>
      <c r="M16" s="228" t="s">
        <v>1305</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t="e">
        <f>SUM(F4:F12)</f>
        <v>#DIV/0!</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outlineLevel="1" x14ac:dyDescent="0.2">
      <c r="A19" s="169"/>
      <c r="B19" s="169"/>
      <c r="C19" s="26" t="s">
        <v>30</v>
      </c>
      <c r="D19" s="26" t="s">
        <v>30</v>
      </c>
      <c r="E19" s="26" t="s">
        <v>30</v>
      </c>
      <c r="F19" s="26" t="s">
        <v>30</v>
      </c>
      <c r="G19" s="161" t="str">
        <f>V19</f>
        <v>--</v>
      </c>
      <c r="H19" s="27" t="s">
        <v>30</v>
      </c>
      <c r="I19" s="33" t="s">
        <v>30</v>
      </c>
      <c r="J19" s="87"/>
      <c r="K19" s="33"/>
      <c r="L19" s="26"/>
      <c r="M19" s="26"/>
      <c r="N19" s="26"/>
      <c r="O19" s="26"/>
      <c r="P19" s="169"/>
      <c r="Q19" s="184"/>
      <c r="R19" s="184"/>
      <c r="S19" s="185" t="str">
        <f>IF(Q19="Basso",1.8,IF(Q19="Medio",2.5,IF(Q19="Medio-Alto",3.8,IF(Q19="Alto",5,"0"))))</f>
        <v>0</v>
      </c>
      <c r="T19" s="185" t="str">
        <f>IF(R19="Basso",1.8,IF(R19="Medio",2.5,IF(R19="Medio-Alto",3.8,IF(R19="Alto",5,"0"))))</f>
        <v>0</v>
      </c>
      <c r="U19" s="185">
        <f>(T19*S19)</f>
        <v>0</v>
      </c>
      <c r="V19" s="186" t="str">
        <f>IF(U19=0,"--",IF(U19&lt;='db fasce di rischio'!$B$4,'db fasce di rischio'!$A$2,IF(U19&lt;='db fasce di rischio'!$D$4,'db fasce di rischio'!$C$2,IF(U19&lt;='db fasce di rischio'!$F$4,'db fasce di rischio'!$E$2,IF(U19&lt;='db fasce di rischio'!$H$4,'db fasce di rischio'!$G$2,"")))))</f>
        <v>--</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c r="G36" s="226"/>
      <c r="H36" s="226"/>
      <c r="I36" s="50" t="s">
        <v>11</v>
      </c>
      <c r="J36" s="227" t="s">
        <v>3</v>
      </c>
      <c r="K36" s="227"/>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4"/>
      <c r="D37" s="225"/>
      <c r="E37" s="225"/>
      <c r="F37" s="172"/>
      <c r="G37" s="172"/>
      <c r="H37" s="172"/>
      <c r="I37" s="172"/>
      <c r="J37" s="172"/>
      <c r="K37" s="172"/>
      <c r="L37" s="173"/>
      <c r="M37" s="228" t="s">
        <v>1305</v>
      </c>
      <c r="N37" s="228"/>
      <c r="O37" s="228"/>
      <c r="P37" s="168"/>
      <c r="Q37" s="30"/>
      <c r="R37" s="30"/>
      <c r="S37" s="30"/>
      <c r="T37" s="30"/>
      <c r="U37" s="30"/>
      <c r="V37" s="30"/>
      <c r="W37" s="30"/>
      <c r="X37" s="30"/>
    </row>
    <row r="38" spans="1:24" ht="31.5" hidden="1"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hidden="1"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hidden="1" customHeight="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hidden="1" customHeight="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hidden="1" customHeight="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hidden="1" customHeight="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hidden="1" customHeight="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hidden="1" customHeight="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hidden="1" customHeight="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hidden="1" customHeight="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hidden="1" customHeight="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hidden="1" customHeight="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hidden="1" customHeight="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hidden="1" customHeight="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hidden="1" customHeight="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hidden="1" customHeight="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hidden="1" customHeight="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collapsed="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c r="G57" s="226"/>
      <c r="H57" s="226"/>
      <c r="I57" s="50" t="s">
        <v>11</v>
      </c>
      <c r="J57" s="227" t="s">
        <v>3</v>
      </c>
      <c r="K57" s="227"/>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4"/>
      <c r="D58" s="225"/>
      <c r="E58" s="225"/>
      <c r="F58" s="172"/>
      <c r="G58" s="172"/>
      <c r="H58" s="172"/>
      <c r="I58" s="172"/>
      <c r="J58" s="172"/>
      <c r="K58" s="172"/>
      <c r="L58" s="173"/>
      <c r="M58" s="228" t="s">
        <v>1305</v>
      </c>
      <c r="N58" s="228"/>
      <c r="O58" s="228"/>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customHeight="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customHeight="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customHeight="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customHeight="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customHeight="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customHeight="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customHeight="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customHeight="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customHeight="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customHeight="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customHeight="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customHeight="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customHeight="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customHeight="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customHeight="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c r="G78" s="226"/>
      <c r="H78" s="226"/>
      <c r="I78" s="50" t="s">
        <v>11</v>
      </c>
      <c r="J78" s="227" t="s">
        <v>3</v>
      </c>
      <c r="K78" s="227"/>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4"/>
      <c r="D79" s="225"/>
      <c r="E79" s="225"/>
      <c r="F79" s="172"/>
      <c r="G79" s="172"/>
      <c r="H79" s="172"/>
      <c r="I79" s="172"/>
      <c r="J79" s="172"/>
      <c r="K79" s="172"/>
      <c r="L79" s="173"/>
      <c r="M79" s="228" t="s">
        <v>1305</v>
      </c>
      <c r="N79" s="228"/>
      <c r="O79" s="228"/>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customHeight="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customHeight="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customHeight="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customHeight="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customHeight="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customHeight="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customHeight="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customHeight="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customHeight="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customHeight="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customHeight="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customHeight="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customHeight="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customHeight="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customHeight="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c r="G99" s="226"/>
      <c r="H99" s="226"/>
      <c r="I99" s="50" t="s">
        <v>11</v>
      </c>
      <c r="J99" s="227" t="s">
        <v>3</v>
      </c>
      <c r="K99" s="227"/>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4"/>
      <c r="D100" s="225"/>
      <c r="E100" s="225"/>
      <c r="F100" s="172"/>
      <c r="G100" s="172"/>
      <c r="H100" s="172"/>
      <c r="I100" s="172"/>
      <c r="J100" s="172"/>
      <c r="K100" s="172"/>
      <c r="L100" s="173"/>
      <c r="M100" s="228" t="s">
        <v>1305</v>
      </c>
      <c r="N100" s="228"/>
      <c r="O100" s="228"/>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customHeight="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customHeight="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customHeight="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customHeight="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customHeight="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customHeight="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customHeight="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customHeight="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customHeight="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customHeight="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customHeight="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customHeight="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customHeight="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customHeight="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customHeight="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c r="G120" s="226"/>
      <c r="H120" s="226"/>
      <c r="I120" s="50" t="s">
        <v>11</v>
      </c>
      <c r="J120" s="227" t="s">
        <v>3</v>
      </c>
      <c r="K120" s="227"/>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4"/>
      <c r="D121" s="225"/>
      <c r="E121" s="225"/>
      <c r="F121" s="172"/>
      <c r="G121" s="172"/>
      <c r="H121" s="172"/>
      <c r="I121" s="172"/>
      <c r="J121" s="172"/>
      <c r="K121" s="172"/>
      <c r="L121" s="173"/>
      <c r="M121" s="228" t="s">
        <v>1305</v>
      </c>
      <c r="N121" s="228"/>
      <c r="O121" s="228"/>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customHeight="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customHeight="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customHeight="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customHeight="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customHeight="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customHeight="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customHeight="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customHeight="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customHeight="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customHeight="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customHeight="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customHeight="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customHeight="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customHeight="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customHeight="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c r="G141" s="226"/>
      <c r="H141" s="226"/>
      <c r="I141" s="50" t="s">
        <v>11</v>
      </c>
      <c r="J141" s="227" t="s">
        <v>3</v>
      </c>
      <c r="K141" s="227"/>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4"/>
      <c r="D142" s="225"/>
      <c r="E142" s="225"/>
      <c r="F142" s="172"/>
      <c r="G142" s="172"/>
      <c r="H142" s="172"/>
      <c r="I142" s="172"/>
      <c r="J142" s="172"/>
      <c r="K142" s="172"/>
      <c r="L142" s="173"/>
      <c r="M142" s="228" t="s">
        <v>1305</v>
      </c>
      <c r="N142" s="228"/>
      <c r="O142" s="228"/>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customHeight="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customHeight="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customHeight="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customHeight="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customHeight="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customHeight="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customHeight="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customHeight="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customHeight="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customHeight="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customHeight="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customHeight="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customHeight="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customHeight="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customHeight="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c r="G162" s="226"/>
      <c r="H162" s="226"/>
      <c r="I162" s="50" t="s">
        <v>11</v>
      </c>
      <c r="J162" s="227" t="s">
        <v>3</v>
      </c>
      <c r="K162" s="227"/>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4"/>
      <c r="D163" s="225"/>
      <c r="E163" s="225"/>
      <c r="F163" s="172"/>
      <c r="G163" s="172"/>
      <c r="H163" s="172"/>
      <c r="I163" s="172"/>
      <c r="J163" s="172"/>
      <c r="K163" s="172"/>
      <c r="L163" s="173"/>
      <c r="M163" s="228" t="s">
        <v>1305</v>
      </c>
      <c r="N163" s="228"/>
      <c r="O163" s="228"/>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customHeight="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customHeight="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customHeight="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customHeight="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customHeight="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customHeight="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customHeight="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customHeight="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customHeight="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customHeight="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customHeight="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customHeight="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customHeight="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customHeight="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customHeight="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c r="G183" s="226"/>
      <c r="H183" s="226"/>
      <c r="I183" s="50" t="s">
        <v>11</v>
      </c>
      <c r="J183" s="227" t="s">
        <v>3</v>
      </c>
      <c r="K183" s="227"/>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4"/>
      <c r="D184" s="225"/>
      <c r="E184" s="225"/>
      <c r="F184" s="172"/>
      <c r="G184" s="172"/>
      <c r="H184" s="172"/>
      <c r="I184" s="172"/>
      <c r="J184" s="172"/>
      <c r="K184" s="172"/>
      <c r="L184" s="173"/>
      <c r="M184" s="228" t="s">
        <v>1305</v>
      </c>
      <c r="N184" s="228"/>
      <c r="O184" s="228"/>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customHeight="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customHeight="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customHeight="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customHeight="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customHeight="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customHeight="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customHeight="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customHeight="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customHeight="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customHeight="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customHeight="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customHeight="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customHeight="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customHeight="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customHeight="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c r="G204" s="226"/>
      <c r="H204" s="226"/>
      <c r="I204" s="50" t="s">
        <v>11</v>
      </c>
      <c r="J204" s="227" t="s">
        <v>3</v>
      </c>
      <c r="K204" s="227"/>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4"/>
      <c r="D205" s="225"/>
      <c r="E205" s="225"/>
      <c r="F205" s="172"/>
      <c r="G205" s="172"/>
      <c r="H205" s="172"/>
      <c r="I205" s="172"/>
      <c r="J205" s="172"/>
      <c r="K205" s="172"/>
      <c r="L205" s="173"/>
      <c r="M205" s="228" t="s">
        <v>1305</v>
      </c>
      <c r="N205" s="228"/>
      <c r="O205" s="228"/>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customHeight="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customHeight="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customHeight="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customHeight="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customHeight="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customHeight="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customHeight="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customHeight="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customHeight="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customHeight="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customHeight="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customHeight="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customHeight="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customHeight="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customHeight="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c r="G225" s="226"/>
      <c r="H225" s="226"/>
      <c r="I225" s="50" t="s">
        <v>11</v>
      </c>
      <c r="J225" s="227" t="s">
        <v>3</v>
      </c>
      <c r="K225" s="227"/>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4"/>
      <c r="D226" s="225"/>
      <c r="E226" s="225"/>
      <c r="F226" s="172"/>
      <c r="G226" s="172"/>
      <c r="H226" s="172"/>
      <c r="I226" s="172"/>
      <c r="J226" s="172"/>
      <c r="K226" s="172"/>
      <c r="L226" s="173"/>
      <c r="M226" s="228" t="s">
        <v>1305</v>
      </c>
      <c r="N226" s="228"/>
      <c r="O226" s="228"/>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customHeight="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customHeight="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customHeight="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customHeight="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customHeight="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customHeight="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customHeight="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customHeight="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customHeight="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customHeight="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customHeight="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customHeight="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customHeight="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customHeight="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customHeight="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c r="G246" s="226"/>
      <c r="H246" s="226"/>
      <c r="I246" s="50" t="s">
        <v>11</v>
      </c>
      <c r="J246" s="227" t="s">
        <v>3</v>
      </c>
      <c r="K246" s="227"/>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4"/>
      <c r="D247" s="225"/>
      <c r="E247" s="225"/>
      <c r="F247" s="172"/>
      <c r="G247" s="172"/>
      <c r="H247" s="172"/>
      <c r="I247" s="172"/>
      <c r="J247" s="172"/>
      <c r="K247" s="172"/>
      <c r="L247" s="173"/>
      <c r="M247" s="228" t="s">
        <v>1305</v>
      </c>
      <c r="N247" s="228"/>
      <c r="O247" s="228"/>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customHeight="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customHeight="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customHeight="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customHeight="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customHeight="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customHeight="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customHeight="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customHeight="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customHeight="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customHeight="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customHeight="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customHeight="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customHeight="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customHeight="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customHeight="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c r="G267" s="226"/>
      <c r="H267" s="226"/>
      <c r="I267" s="50" t="s">
        <v>11</v>
      </c>
      <c r="J267" s="227" t="s">
        <v>3</v>
      </c>
      <c r="K267" s="227"/>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4"/>
      <c r="D268" s="225"/>
      <c r="E268" s="225"/>
      <c r="F268" s="172"/>
      <c r="G268" s="172"/>
      <c r="H268" s="172"/>
      <c r="I268" s="172"/>
      <c r="J268" s="172"/>
      <c r="K268" s="172"/>
      <c r="L268" s="173"/>
      <c r="M268" s="228" t="s">
        <v>1305</v>
      </c>
      <c r="N268" s="228"/>
      <c r="O268" s="228"/>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customHeight="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customHeight="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customHeight="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customHeight="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customHeight="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customHeight="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customHeight="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customHeight="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customHeight="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customHeight="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customHeight="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customHeight="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customHeight="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customHeight="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customHeight="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c r="G288" s="226"/>
      <c r="H288" s="226"/>
      <c r="I288" s="50" t="s">
        <v>11</v>
      </c>
      <c r="J288" s="227" t="s">
        <v>3</v>
      </c>
      <c r="K288" s="227"/>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4"/>
      <c r="D289" s="225"/>
      <c r="E289" s="225"/>
      <c r="F289" s="172"/>
      <c r="G289" s="172"/>
      <c r="H289" s="172"/>
      <c r="I289" s="172"/>
      <c r="J289" s="172"/>
      <c r="K289" s="172"/>
      <c r="L289" s="173"/>
      <c r="M289" s="228" t="s">
        <v>1305</v>
      </c>
      <c r="N289" s="228"/>
      <c r="O289" s="228"/>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customHeight="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customHeight="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customHeight="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customHeight="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customHeight="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customHeight="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customHeight="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customHeight="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customHeight="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customHeight="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customHeight="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customHeight="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customHeight="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customHeight="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customHeight="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c r="G309" s="226"/>
      <c r="H309" s="226"/>
      <c r="I309" s="50" t="s">
        <v>11</v>
      </c>
      <c r="J309" s="227" t="s">
        <v>3</v>
      </c>
      <c r="K309" s="227"/>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4"/>
      <c r="D310" s="225"/>
      <c r="E310" s="225"/>
      <c r="F310" s="172"/>
      <c r="G310" s="172"/>
      <c r="H310" s="172"/>
      <c r="I310" s="172"/>
      <c r="J310" s="172"/>
      <c r="K310" s="172"/>
      <c r="L310" s="173"/>
      <c r="M310" s="228" t="s">
        <v>1305</v>
      </c>
      <c r="N310" s="228"/>
      <c r="O310" s="228"/>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customHeight="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customHeight="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customHeight="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customHeight="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customHeight="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customHeight="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customHeight="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customHeight="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customHeight="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customHeight="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customHeight="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customHeight="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customHeight="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customHeight="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customHeight="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customHeight="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customHeight="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customHeight="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customHeight="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customHeight="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customHeight="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customHeight="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customHeight="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customHeight="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customHeight="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customHeight="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customHeight="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customHeight="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customHeight="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customHeight="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C395:D395"/>
    <mergeCell ref="C414:E415"/>
    <mergeCell ref="F414:H414"/>
    <mergeCell ref="J414:K414"/>
    <mergeCell ref="M415:O415"/>
    <mergeCell ref="C374:D374"/>
    <mergeCell ref="C393:E394"/>
    <mergeCell ref="F393:H393"/>
    <mergeCell ref="J393:K393"/>
    <mergeCell ref="M394:O394"/>
    <mergeCell ref="C353:D353"/>
    <mergeCell ref="C372:E373"/>
    <mergeCell ref="F372:H372"/>
    <mergeCell ref="J372:K372"/>
    <mergeCell ref="M373:O373"/>
    <mergeCell ref="C332:D332"/>
    <mergeCell ref="C351:E352"/>
    <mergeCell ref="F351:H351"/>
    <mergeCell ref="J351:K351"/>
    <mergeCell ref="M352:O352"/>
    <mergeCell ref="C311:D311"/>
    <mergeCell ref="C330:E331"/>
    <mergeCell ref="F330:H330"/>
    <mergeCell ref="J330:K330"/>
    <mergeCell ref="M331:O331"/>
    <mergeCell ref="C290:D290"/>
    <mergeCell ref="C309:E310"/>
    <mergeCell ref="F309:H309"/>
    <mergeCell ref="J309:K309"/>
    <mergeCell ref="M310:O310"/>
    <mergeCell ref="C269:D269"/>
    <mergeCell ref="C288:E289"/>
    <mergeCell ref="F288:H288"/>
    <mergeCell ref="J288:K288"/>
    <mergeCell ref="M289:O289"/>
    <mergeCell ref="C248:D248"/>
    <mergeCell ref="C267:E268"/>
    <mergeCell ref="F267:H267"/>
    <mergeCell ref="J267:K267"/>
    <mergeCell ref="M268:O268"/>
    <mergeCell ref="C227:D227"/>
    <mergeCell ref="C246:E247"/>
    <mergeCell ref="F246:H246"/>
    <mergeCell ref="J246:K246"/>
    <mergeCell ref="M247:O247"/>
    <mergeCell ref="C206:D206"/>
    <mergeCell ref="C225:E226"/>
    <mergeCell ref="F225:H225"/>
    <mergeCell ref="J225:K225"/>
    <mergeCell ref="M226:O226"/>
    <mergeCell ref="C185:D185"/>
    <mergeCell ref="C204:E205"/>
    <mergeCell ref="F204:H204"/>
    <mergeCell ref="J204:K204"/>
    <mergeCell ref="M205:O205"/>
    <mergeCell ref="C164:D164"/>
    <mergeCell ref="C183:E184"/>
    <mergeCell ref="F183:H183"/>
    <mergeCell ref="J183:K183"/>
    <mergeCell ref="M184:O184"/>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s>
  <conditionalFormatting sqref="I26:I33">
    <cfRule type="cellIs" dxfId="920" priority="843" operator="equal">
      <formula>0</formula>
    </cfRule>
  </conditionalFormatting>
  <conditionalFormatting sqref="I26:I33">
    <cfRule type="cellIs" dxfId="919" priority="840" operator="equal">
      <formula>0</formula>
    </cfRule>
    <cfRule type="expression" dxfId="918" priority="841">
      <formula>"""$F$9+$G$9+$H$9=0"""</formula>
    </cfRule>
    <cfRule type="expression" dxfId="917" priority="842">
      <formula>"$F$9=0"""</formula>
    </cfRule>
  </conditionalFormatting>
  <conditionalFormatting sqref="I19:I25">
    <cfRule type="cellIs" dxfId="916" priority="837" operator="equal">
      <formula>0</formula>
    </cfRule>
  </conditionalFormatting>
  <conditionalFormatting sqref="I19:I25">
    <cfRule type="cellIs" dxfId="915" priority="834" operator="equal">
      <formula>0</formula>
    </cfRule>
    <cfRule type="expression" dxfId="914" priority="835">
      <formula>"""$F$9+$G$9+$H$9=0"""</formula>
    </cfRule>
    <cfRule type="expression" dxfId="913" priority="836">
      <formula>"$F$9=0"""</formula>
    </cfRule>
  </conditionalFormatting>
  <conditionalFormatting sqref="E26:E33">
    <cfRule type="colorScale" priority="844">
      <colorScale>
        <cfvo type="min"/>
        <cfvo type="percentile" val="50"/>
        <cfvo type="max"/>
        <color rgb="FFF8696B"/>
        <color rgb="FFFFEB84"/>
        <color rgb="FF63BE7B"/>
      </colorScale>
    </cfRule>
  </conditionalFormatting>
  <conditionalFormatting sqref="E19:E25">
    <cfRule type="colorScale" priority="845">
      <colorScale>
        <cfvo type="min"/>
        <cfvo type="percentile" val="50"/>
        <cfvo type="max"/>
        <color rgb="FFF8696B"/>
        <color rgb="FFFFEB84"/>
        <color rgb="FF63BE7B"/>
      </colorScale>
    </cfRule>
  </conditionalFormatting>
  <conditionalFormatting sqref="F26:F33">
    <cfRule type="colorScale" priority="846">
      <colorScale>
        <cfvo type="min"/>
        <cfvo type="percentile" val="50"/>
        <cfvo type="max"/>
        <color rgb="FFF8696B"/>
        <color rgb="FFFFEB84"/>
        <color rgb="FF63BE7B"/>
      </colorScale>
    </cfRule>
  </conditionalFormatting>
  <conditionalFormatting sqref="F19:F25">
    <cfRule type="colorScale" priority="847">
      <colorScale>
        <cfvo type="min"/>
        <cfvo type="percentile" val="50"/>
        <cfvo type="max"/>
        <color rgb="FFF8696B"/>
        <color rgb="FFFFEB84"/>
        <color rgb="FF63BE7B"/>
      </colorScale>
    </cfRule>
  </conditionalFormatting>
  <conditionalFormatting sqref="I47:I54">
    <cfRule type="cellIs" dxfId="912" priority="363" operator="equal">
      <formula>0</formula>
    </cfRule>
  </conditionalFormatting>
  <conditionalFormatting sqref="I47:I54">
    <cfRule type="cellIs" dxfId="911" priority="360" operator="equal">
      <formula>0</formula>
    </cfRule>
    <cfRule type="expression" dxfId="910" priority="361">
      <formula>"""$F$9+$G$9+$H$9=0"""</formula>
    </cfRule>
    <cfRule type="expression" dxfId="909" priority="362">
      <formula>"$F$9=0"""</formula>
    </cfRule>
  </conditionalFormatting>
  <conditionalFormatting sqref="I40:I46">
    <cfRule type="cellIs" dxfId="908" priority="359" operator="equal">
      <formula>0</formula>
    </cfRule>
  </conditionalFormatting>
  <conditionalFormatting sqref="I40:I46">
    <cfRule type="cellIs" dxfId="907" priority="356" operator="equal">
      <formula>0</formula>
    </cfRule>
    <cfRule type="expression" dxfId="906" priority="357">
      <formula>"""$F$9+$G$9+$H$9=0"""</formula>
    </cfRule>
    <cfRule type="expression" dxfId="905" priority="358">
      <formula>"$F$9=0"""</formula>
    </cfRule>
  </conditionalFormatting>
  <conditionalFormatting sqref="E47:E54">
    <cfRule type="colorScale" priority="364">
      <colorScale>
        <cfvo type="min"/>
        <cfvo type="percentile" val="50"/>
        <cfvo type="max"/>
        <color rgb="FFF8696B"/>
        <color rgb="FFFFEB84"/>
        <color rgb="FF63BE7B"/>
      </colorScale>
    </cfRule>
  </conditionalFormatting>
  <conditionalFormatting sqref="E40:E46">
    <cfRule type="colorScale" priority="365">
      <colorScale>
        <cfvo type="min"/>
        <cfvo type="percentile" val="50"/>
        <cfvo type="max"/>
        <color rgb="FFF8696B"/>
        <color rgb="FFFFEB84"/>
        <color rgb="FF63BE7B"/>
      </colorScale>
    </cfRule>
  </conditionalFormatting>
  <conditionalFormatting sqref="F47:F54">
    <cfRule type="colorScale" priority="366">
      <colorScale>
        <cfvo type="min"/>
        <cfvo type="percentile" val="50"/>
        <cfvo type="max"/>
        <color rgb="FFF8696B"/>
        <color rgb="FFFFEB84"/>
        <color rgb="FF63BE7B"/>
      </colorScale>
    </cfRule>
  </conditionalFormatting>
  <conditionalFormatting sqref="F40:F46">
    <cfRule type="colorScale" priority="367">
      <colorScale>
        <cfvo type="min"/>
        <cfvo type="percentile" val="50"/>
        <cfvo type="max"/>
        <color rgb="FFF8696B"/>
        <color rgb="FFFFEB84"/>
        <color rgb="FF63BE7B"/>
      </colorScale>
    </cfRule>
  </conditionalFormatting>
  <conditionalFormatting sqref="I68:I75">
    <cfRule type="cellIs" dxfId="904" priority="350" operator="equal">
      <formula>0</formula>
    </cfRule>
  </conditionalFormatting>
  <conditionalFormatting sqref="I68:I75">
    <cfRule type="cellIs" dxfId="903" priority="347" operator="equal">
      <formula>0</formula>
    </cfRule>
    <cfRule type="expression" dxfId="902" priority="348">
      <formula>"""$F$9+$G$9+$H$9=0"""</formula>
    </cfRule>
    <cfRule type="expression" dxfId="901" priority="349">
      <formula>"$F$9=0"""</formula>
    </cfRule>
  </conditionalFormatting>
  <conditionalFormatting sqref="I61:I67">
    <cfRule type="cellIs" dxfId="900" priority="346" operator="equal">
      <formula>0</formula>
    </cfRule>
  </conditionalFormatting>
  <conditionalFormatting sqref="I61:I67">
    <cfRule type="cellIs" dxfId="899" priority="343" operator="equal">
      <formula>0</formula>
    </cfRule>
    <cfRule type="expression" dxfId="898" priority="344">
      <formula>"""$F$9+$G$9+$H$9=0"""</formula>
    </cfRule>
    <cfRule type="expression" dxfId="897" priority="345">
      <formula>"$F$9=0"""</formula>
    </cfRule>
  </conditionalFormatting>
  <conditionalFormatting sqref="E68:E75">
    <cfRule type="colorScale" priority="351">
      <colorScale>
        <cfvo type="min"/>
        <cfvo type="percentile" val="50"/>
        <cfvo type="max"/>
        <color rgb="FFF8696B"/>
        <color rgb="FFFFEB84"/>
        <color rgb="FF63BE7B"/>
      </colorScale>
    </cfRule>
  </conditionalFormatting>
  <conditionalFormatting sqref="E61:E67">
    <cfRule type="colorScale" priority="352">
      <colorScale>
        <cfvo type="min"/>
        <cfvo type="percentile" val="50"/>
        <cfvo type="max"/>
        <color rgb="FFF8696B"/>
        <color rgb="FFFFEB84"/>
        <color rgb="FF63BE7B"/>
      </colorScale>
    </cfRule>
  </conditionalFormatting>
  <conditionalFormatting sqref="F68:F75">
    <cfRule type="colorScale" priority="353">
      <colorScale>
        <cfvo type="min"/>
        <cfvo type="percentile" val="50"/>
        <cfvo type="max"/>
        <color rgb="FFF8696B"/>
        <color rgb="FFFFEB84"/>
        <color rgb="FF63BE7B"/>
      </colorScale>
    </cfRule>
  </conditionalFormatting>
  <conditionalFormatting sqref="F61:F67">
    <cfRule type="colorScale" priority="354">
      <colorScale>
        <cfvo type="min"/>
        <cfvo type="percentile" val="50"/>
        <cfvo type="max"/>
        <color rgb="FFF8696B"/>
        <color rgb="FFFFEB84"/>
        <color rgb="FF63BE7B"/>
      </colorScale>
    </cfRule>
  </conditionalFormatting>
  <conditionalFormatting sqref="I89:I96">
    <cfRule type="cellIs" dxfId="896" priority="337" operator="equal">
      <formula>0</formula>
    </cfRule>
  </conditionalFormatting>
  <conditionalFormatting sqref="I89:I96">
    <cfRule type="cellIs" dxfId="895" priority="334" operator="equal">
      <formula>0</formula>
    </cfRule>
    <cfRule type="expression" dxfId="894" priority="335">
      <formula>"""$F$9+$G$9+$H$9=0"""</formula>
    </cfRule>
    <cfRule type="expression" dxfId="893" priority="336">
      <formula>"$F$9=0"""</formula>
    </cfRule>
  </conditionalFormatting>
  <conditionalFormatting sqref="I82:I88">
    <cfRule type="cellIs" dxfId="892" priority="333" operator="equal">
      <formula>0</formula>
    </cfRule>
  </conditionalFormatting>
  <conditionalFormatting sqref="I82:I88">
    <cfRule type="cellIs" dxfId="891" priority="330" operator="equal">
      <formula>0</formula>
    </cfRule>
    <cfRule type="expression" dxfId="890" priority="331">
      <formula>"""$F$9+$G$9+$H$9=0"""</formula>
    </cfRule>
    <cfRule type="expression" dxfId="889" priority="332">
      <formula>"$F$9=0"""</formula>
    </cfRule>
  </conditionalFormatting>
  <conditionalFormatting sqref="E89:E96">
    <cfRule type="colorScale" priority="338">
      <colorScale>
        <cfvo type="min"/>
        <cfvo type="percentile" val="50"/>
        <cfvo type="max"/>
        <color rgb="FFF8696B"/>
        <color rgb="FFFFEB84"/>
        <color rgb="FF63BE7B"/>
      </colorScale>
    </cfRule>
  </conditionalFormatting>
  <conditionalFormatting sqref="E82:E88">
    <cfRule type="colorScale" priority="339">
      <colorScale>
        <cfvo type="min"/>
        <cfvo type="percentile" val="50"/>
        <cfvo type="max"/>
        <color rgb="FFF8696B"/>
        <color rgb="FFFFEB84"/>
        <color rgb="FF63BE7B"/>
      </colorScale>
    </cfRule>
  </conditionalFormatting>
  <conditionalFormatting sqref="F89:F96">
    <cfRule type="colorScale" priority="340">
      <colorScale>
        <cfvo type="min"/>
        <cfvo type="percentile" val="50"/>
        <cfvo type="max"/>
        <color rgb="FFF8696B"/>
        <color rgb="FFFFEB84"/>
        <color rgb="FF63BE7B"/>
      </colorScale>
    </cfRule>
  </conditionalFormatting>
  <conditionalFormatting sqref="F82:F88">
    <cfRule type="colorScale" priority="341">
      <colorScale>
        <cfvo type="min"/>
        <cfvo type="percentile" val="50"/>
        <cfvo type="max"/>
        <color rgb="FFF8696B"/>
        <color rgb="FFFFEB84"/>
        <color rgb="FF63BE7B"/>
      </colorScale>
    </cfRule>
  </conditionalFormatting>
  <conditionalFormatting sqref="I110:I117">
    <cfRule type="cellIs" dxfId="888" priority="324" operator="equal">
      <formula>0</formula>
    </cfRule>
  </conditionalFormatting>
  <conditionalFormatting sqref="I110:I117">
    <cfRule type="cellIs" dxfId="887" priority="321" operator="equal">
      <formula>0</formula>
    </cfRule>
    <cfRule type="expression" dxfId="886" priority="322">
      <formula>"""$F$9+$G$9+$H$9=0"""</formula>
    </cfRule>
    <cfRule type="expression" dxfId="885" priority="323">
      <formula>"$F$9=0"""</formula>
    </cfRule>
  </conditionalFormatting>
  <conditionalFormatting sqref="I103:I109">
    <cfRule type="cellIs" dxfId="884" priority="320" operator="equal">
      <formula>0</formula>
    </cfRule>
  </conditionalFormatting>
  <conditionalFormatting sqref="I103:I109">
    <cfRule type="cellIs" dxfId="883" priority="317" operator="equal">
      <formula>0</formula>
    </cfRule>
    <cfRule type="expression" dxfId="882" priority="318">
      <formula>"""$F$9+$G$9+$H$9=0"""</formula>
    </cfRule>
    <cfRule type="expression" dxfId="881" priority="319">
      <formula>"$F$9=0"""</formula>
    </cfRule>
  </conditionalFormatting>
  <conditionalFormatting sqref="E110:E117">
    <cfRule type="colorScale" priority="325">
      <colorScale>
        <cfvo type="min"/>
        <cfvo type="percentile" val="50"/>
        <cfvo type="max"/>
        <color rgb="FFF8696B"/>
        <color rgb="FFFFEB84"/>
        <color rgb="FF63BE7B"/>
      </colorScale>
    </cfRule>
  </conditionalFormatting>
  <conditionalFormatting sqref="E103:E109">
    <cfRule type="colorScale" priority="326">
      <colorScale>
        <cfvo type="min"/>
        <cfvo type="percentile" val="50"/>
        <cfvo type="max"/>
        <color rgb="FFF8696B"/>
        <color rgb="FFFFEB84"/>
        <color rgb="FF63BE7B"/>
      </colorScale>
    </cfRule>
  </conditionalFormatting>
  <conditionalFormatting sqref="F110:F117">
    <cfRule type="colorScale" priority="327">
      <colorScale>
        <cfvo type="min"/>
        <cfvo type="percentile" val="50"/>
        <cfvo type="max"/>
        <color rgb="FFF8696B"/>
        <color rgb="FFFFEB84"/>
        <color rgb="FF63BE7B"/>
      </colorScale>
    </cfRule>
  </conditionalFormatting>
  <conditionalFormatting sqref="F103:F109">
    <cfRule type="colorScale" priority="328">
      <colorScale>
        <cfvo type="min"/>
        <cfvo type="percentile" val="50"/>
        <cfvo type="max"/>
        <color rgb="FFF8696B"/>
        <color rgb="FFFFEB84"/>
        <color rgb="FF63BE7B"/>
      </colorScale>
    </cfRule>
  </conditionalFormatting>
  <conditionalFormatting sqref="I131:I138">
    <cfRule type="cellIs" dxfId="880" priority="311" operator="equal">
      <formula>0</formula>
    </cfRule>
  </conditionalFormatting>
  <conditionalFormatting sqref="I131:I138">
    <cfRule type="cellIs" dxfId="879" priority="308" operator="equal">
      <formula>0</formula>
    </cfRule>
    <cfRule type="expression" dxfId="878" priority="309">
      <formula>"""$F$9+$G$9+$H$9=0"""</formula>
    </cfRule>
    <cfRule type="expression" dxfId="877" priority="310">
      <formula>"$F$9=0"""</formula>
    </cfRule>
  </conditionalFormatting>
  <conditionalFormatting sqref="I124:I130">
    <cfRule type="cellIs" dxfId="876" priority="307" operator="equal">
      <formula>0</formula>
    </cfRule>
  </conditionalFormatting>
  <conditionalFormatting sqref="I124:I130">
    <cfRule type="cellIs" dxfId="875" priority="304" operator="equal">
      <formula>0</formula>
    </cfRule>
    <cfRule type="expression" dxfId="874" priority="305">
      <formula>"""$F$9+$G$9+$H$9=0"""</formula>
    </cfRule>
    <cfRule type="expression" dxfId="873" priority="306">
      <formula>"$F$9=0"""</formula>
    </cfRule>
  </conditionalFormatting>
  <conditionalFormatting sqref="E131:E138">
    <cfRule type="colorScale" priority="312">
      <colorScale>
        <cfvo type="min"/>
        <cfvo type="percentile" val="50"/>
        <cfvo type="max"/>
        <color rgb="FFF8696B"/>
        <color rgb="FFFFEB84"/>
        <color rgb="FF63BE7B"/>
      </colorScale>
    </cfRule>
  </conditionalFormatting>
  <conditionalFormatting sqref="E124:E130">
    <cfRule type="colorScale" priority="313">
      <colorScale>
        <cfvo type="min"/>
        <cfvo type="percentile" val="50"/>
        <cfvo type="max"/>
        <color rgb="FFF8696B"/>
        <color rgb="FFFFEB84"/>
        <color rgb="FF63BE7B"/>
      </colorScale>
    </cfRule>
  </conditionalFormatting>
  <conditionalFormatting sqref="F131:F138">
    <cfRule type="colorScale" priority="314">
      <colorScale>
        <cfvo type="min"/>
        <cfvo type="percentile" val="50"/>
        <cfvo type="max"/>
        <color rgb="FFF8696B"/>
        <color rgb="FFFFEB84"/>
        <color rgb="FF63BE7B"/>
      </colorScale>
    </cfRule>
  </conditionalFormatting>
  <conditionalFormatting sqref="F124:F130">
    <cfRule type="colorScale" priority="315">
      <colorScale>
        <cfvo type="min"/>
        <cfvo type="percentile" val="50"/>
        <cfvo type="max"/>
        <color rgb="FFF8696B"/>
        <color rgb="FFFFEB84"/>
        <color rgb="FF63BE7B"/>
      </colorScale>
    </cfRule>
  </conditionalFormatting>
  <conditionalFormatting sqref="I152:I159">
    <cfRule type="cellIs" dxfId="872" priority="298" operator="equal">
      <formula>0</formula>
    </cfRule>
  </conditionalFormatting>
  <conditionalFormatting sqref="I152:I159">
    <cfRule type="cellIs" dxfId="871" priority="295" operator="equal">
      <formula>0</formula>
    </cfRule>
    <cfRule type="expression" dxfId="870" priority="296">
      <formula>"""$F$9+$G$9+$H$9=0"""</formula>
    </cfRule>
    <cfRule type="expression" dxfId="869" priority="297">
      <formula>"$F$9=0"""</formula>
    </cfRule>
  </conditionalFormatting>
  <conditionalFormatting sqref="I145:I151">
    <cfRule type="cellIs" dxfId="868" priority="294" operator="equal">
      <formula>0</formula>
    </cfRule>
  </conditionalFormatting>
  <conditionalFormatting sqref="I145:I151">
    <cfRule type="cellIs" dxfId="867" priority="291" operator="equal">
      <formula>0</formula>
    </cfRule>
    <cfRule type="expression" dxfId="866" priority="292">
      <formula>"""$F$9+$G$9+$H$9=0"""</formula>
    </cfRule>
    <cfRule type="expression" dxfId="865" priority="293">
      <formula>"$F$9=0"""</formula>
    </cfRule>
  </conditionalFormatting>
  <conditionalFormatting sqref="E152:E159">
    <cfRule type="colorScale" priority="299">
      <colorScale>
        <cfvo type="min"/>
        <cfvo type="percentile" val="50"/>
        <cfvo type="max"/>
        <color rgb="FFF8696B"/>
        <color rgb="FFFFEB84"/>
        <color rgb="FF63BE7B"/>
      </colorScale>
    </cfRule>
  </conditionalFormatting>
  <conditionalFormatting sqref="E145:E151">
    <cfRule type="colorScale" priority="300">
      <colorScale>
        <cfvo type="min"/>
        <cfvo type="percentile" val="50"/>
        <cfvo type="max"/>
        <color rgb="FFF8696B"/>
        <color rgb="FFFFEB84"/>
        <color rgb="FF63BE7B"/>
      </colorScale>
    </cfRule>
  </conditionalFormatting>
  <conditionalFormatting sqref="F152:F159">
    <cfRule type="colorScale" priority="301">
      <colorScale>
        <cfvo type="min"/>
        <cfvo type="percentile" val="50"/>
        <cfvo type="max"/>
        <color rgb="FFF8696B"/>
        <color rgb="FFFFEB84"/>
        <color rgb="FF63BE7B"/>
      </colorScale>
    </cfRule>
  </conditionalFormatting>
  <conditionalFormatting sqref="F145:F151">
    <cfRule type="colorScale" priority="302">
      <colorScale>
        <cfvo type="min"/>
        <cfvo type="percentile" val="50"/>
        <cfvo type="max"/>
        <color rgb="FFF8696B"/>
        <color rgb="FFFFEB84"/>
        <color rgb="FF63BE7B"/>
      </colorScale>
    </cfRule>
  </conditionalFormatting>
  <conditionalFormatting sqref="I173:I180">
    <cfRule type="cellIs" dxfId="864" priority="285" operator="equal">
      <formula>0</formula>
    </cfRule>
  </conditionalFormatting>
  <conditionalFormatting sqref="I173:I180">
    <cfRule type="cellIs" dxfId="863" priority="282" operator="equal">
      <formula>0</formula>
    </cfRule>
    <cfRule type="expression" dxfId="862" priority="283">
      <formula>"""$F$9+$G$9+$H$9=0"""</formula>
    </cfRule>
    <cfRule type="expression" dxfId="861" priority="284">
      <formula>"$F$9=0"""</formula>
    </cfRule>
  </conditionalFormatting>
  <conditionalFormatting sqref="I166:I172">
    <cfRule type="cellIs" dxfId="860" priority="281" operator="equal">
      <formula>0</formula>
    </cfRule>
  </conditionalFormatting>
  <conditionalFormatting sqref="I166:I172">
    <cfRule type="cellIs" dxfId="859" priority="278" operator="equal">
      <formula>0</formula>
    </cfRule>
    <cfRule type="expression" dxfId="858" priority="279">
      <formula>"""$F$9+$G$9+$H$9=0"""</formula>
    </cfRule>
    <cfRule type="expression" dxfId="857" priority="280">
      <formula>"$F$9=0"""</formula>
    </cfRule>
  </conditionalFormatting>
  <conditionalFormatting sqref="E173:E180">
    <cfRule type="colorScale" priority="286">
      <colorScale>
        <cfvo type="min"/>
        <cfvo type="percentile" val="50"/>
        <cfvo type="max"/>
        <color rgb="FFF8696B"/>
        <color rgb="FFFFEB84"/>
        <color rgb="FF63BE7B"/>
      </colorScale>
    </cfRule>
  </conditionalFormatting>
  <conditionalFormatting sqref="E166:E172">
    <cfRule type="colorScale" priority="287">
      <colorScale>
        <cfvo type="min"/>
        <cfvo type="percentile" val="50"/>
        <cfvo type="max"/>
        <color rgb="FFF8696B"/>
        <color rgb="FFFFEB84"/>
        <color rgb="FF63BE7B"/>
      </colorScale>
    </cfRule>
  </conditionalFormatting>
  <conditionalFormatting sqref="F173:F180">
    <cfRule type="colorScale" priority="288">
      <colorScale>
        <cfvo type="min"/>
        <cfvo type="percentile" val="50"/>
        <cfvo type="max"/>
        <color rgb="FFF8696B"/>
        <color rgb="FFFFEB84"/>
        <color rgb="FF63BE7B"/>
      </colorScale>
    </cfRule>
  </conditionalFormatting>
  <conditionalFormatting sqref="F166:F172">
    <cfRule type="colorScale" priority="289">
      <colorScale>
        <cfvo type="min"/>
        <cfvo type="percentile" val="50"/>
        <cfvo type="max"/>
        <color rgb="FFF8696B"/>
        <color rgb="FFFFEB84"/>
        <color rgb="FF63BE7B"/>
      </colorScale>
    </cfRule>
  </conditionalFormatting>
  <conditionalFormatting sqref="I194:I201">
    <cfRule type="cellIs" dxfId="856" priority="272" operator="equal">
      <formula>0</formula>
    </cfRule>
  </conditionalFormatting>
  <conditionalFormatting sqref="I194:I201">
    <cfRule type="cellIs" dxfId="855" priority="269" operator="equal">
      <formula>0</formula>
    </cfRule>
    <cfRule type="expression" dxfId="854" priority="270">
      <formula>"""$F$9+$G$9+$H$9=0"""</formula>
    </cfRule>
    <cfRule type="expression" dxfId="853" priority="271">
      <formula>"$F$9=0"""</formula>
    </cfRule>
  </conditionalFormatting>
  <conditionalFormatting sqref="I187:I193">
    <cfRule type="cellIs" dxfId="852" priority="268" operator="equal">
      <formula>0</formula>
    </cfRule>
  </conditionalFormatting>
  <conditionalFormatting sqref="I187:I193">
    <cfRule type="cellIs" dxfId="851" priority="265" operator="equal">
      <formula>0</formula>
    </cfRule>
    <cfRule type="expression" dxfId="850" priority="266">
      <formula>"""$F$9+$G$9+$H$9=0"""</formula>
    </cfRule>
    <cfRule type="expression" dxfId="849" priority="267">
      <formula>"$F$9=0"""</formula>
    </cfRule>
  </conditionalFormatting>
  <conditionalFormatting sqref="E194:E201">
    <cfRule type="colorScale" priority="273">
      <colorScale>
        <cfvo type="min"/>
        <cfvo type="percentile" val="50"/>
        <cfvo type="max"/>
        <color rgb="FFF8696B"/>
        <color rgb="FFFFEB84"/>
        <color rgb="FF63BE7B"/>
      </colorScale>
    </cfRule>
  </conditionalFormatting>
  <conditionalFormatting sqref="E187:E193">
    <cfRule type="colorScale" priority="274">
      <colorScale>
        <cfvo type="min"/>
        <cfvo type="percentile" val="50"/>
        <cfvo type="max"/>
        <color rgb="FFF8696B"/>
        <color rgb="FFFFEB84"/>
        <color rgb="FF63BE7B"/>
      </colorScale>
    </cfRule>
  </conditionalFormatting>
  <conditionalFormatting sqref="F194:F201">
    <cfRule type="colorScale" priority="275">
      <colorScale>
        <cfvo type="min"/>
        <cfvo type="percentile" val="50"/>
        <cfvo type="max"/>
        <color rgb="FFF8696B"/>
        <color rgb="FFFFEB84"/>
        <color rgb="FF63BE7B"/>
      </colorScale>
    </cfRule>
  </conditionalFormatting>
  <conditionalFormatting sqref="F187:F193">
    <cfRule type="colorScale" priority="276">
      <colorScale>
        <cfvo type="min"/>
        <cfvo type="percentile" val="50"/>
        <cfvo type="max"/>
        <color rgb="FFF8696B"/>
        <color rgb="FFFFEB84"/>
        <color rgb="FF63BE7B"/>
      </colorScale>
    </cfRule>
  </conditionalFormatting>
  <conditionalFormatting sqref="I215:I222">
    <cfRule type="cellIs" dxfId="848" priority="259" operator="equal">
      <formula>0</formula>
    </cfRule>
  </conditionalFormatting>
  <conditionalFormatting sqref="I215:I222">
    <cfRule type="cellIs" dxfId="847" priority="256" operator="equal">
      <formula>0</formula>
    </cfRule>
    <cfRule type="expression" dxfId="846" priority="257">
      <formula>"""$F$9+$G$9+$H$9=0"""</formula>
    </cfRule>
    <cfRule type="expression" dxfId="845" priority="258">
      <formula>"$F$9=0"""</formula>
    </cfRule>
  </conditionalFormatting>
  <conditionalFormatting sqref="I208:I214">
    <cfRule type="cellIs" dxfId="844" priority="255" operator="equal">
      <formula>0</formula>
    </cfRule>
  </conditionalFormatting>
  <conditionalFormatting sqref="I208:I214">
    <cfRule type="cellIs" dxfId="843" priority="252" operator="equal">
      <formula>0</formula>
    </cfRule>
    <cfRule type="expression" dxfId="842" priority="253">
      <formula>"""$F$9+$G$9+$H$9=0"""</formula>
    </cfRule>
    <cfRule type="expression" dxfId="841" priority="254">
      <formula>"$F$9=0"""</formula>
    </cfRule>
  </conditionalFormatting>
  <conditionalFormatting sqref="E215:E222">
    <cfRule type="colorScale" priority="260">
      <colorScale>
        <cfvo type="min"/>
        <cfvo type="percentile" val="50"/>
        <cfvo type="max"/>
        <color rgb="FFF8696B"/>
        <color rgb="FFFFEB84"/>
        <color rgb="FF63BE7B"/>
      </colorScale>
    </cfRule>
  </conditionalFormatting>
  <conditionalFormatting sqref="E208:E214">
    <cfRule type="colorScale" priority="261">
      <colorScale>
        <cfvo type="min"/>
        <cfvo type="percentile" val="50"/>
        <cfvo type="max"/>
        <color rgb="FFF8696B"/>
        <color rgb="FFFFEB84"/>
        <color rgb="FF63BE7B"/>
      </colorScale>
    </cfRule>
  </conditionalFormatting>
  <conditionalFormatting sqref="F215:F222">
    <cfRule type="colorScale" priority="262">
      <colorScale>
        <cfvo type="min"/>
        <cfvo type="percentile" val="50"/>
        <cfvo type="max"/>
        <color rgb="FFF8696B"/>
        <color rgb="FFFFEB84"/>
        <color rgb="FF63BE7B"/>
      </colorScale>
    </cfRule>
  </conditionalFormatting>
  <conditionalFormatting sqref="F208:F214">
    <cfRule type="colorScale" priority="263">
      <colorScale>
        <cfvo type="min"/>
        <cfvo type="percentile" val="50"/>
        <cfvo type="max"/>
        <color rgb="FFF8696B"/>
        <color rgb="FFFFEB84"/>
        <color rgb="FF63BE7B"/>
      </colorScale>
    </cfRule>
  </conditionalFormatting>
  <conditionalFormatting sqref="I236:I243">
    <cfRule type="cellIs" dxfId="840" priority="246" operator="equal">
      <formula>0</formula>
    </cfRule>
  </conditionalFormatting>
  <conditionalFormatting sqref="I236:I243">
    <cfRule type="cellIs" dxfId="839" priority="243" operator="equal">
      <formula>0</formula>
    </cfRule>
    <cfRule type="expression" dxfId="838" priority="244">
      <formula>"""$F$9+$G$9+$H$9=0"""</formula>
    </cfRule>
    <cfRule type="expression" dxfId="837" priority="245">
      <formula>"$F$9=0"""</formula>
    </cfRule>
  </conditionalFormatting>
  <conditionalFormatting sqref="I229:I235">
    <cfRule type="cellIs" dxfId="836" priority="242" operator="equal">
      <formula>0</formula>
    </cfRule>
  </conditionalFormatting>
  <conditionalFormatting sqref="I229:I235">
    <cfRule type="cellIs" dxfId="835" priority="239" operator="equal">
      <formula>0</formula>
    </cfRule>
    <cfRule type="expression" dxfId="834" priority="240">
      <formula>"""$F$9+$G$9+$H$9=0"""</formula>
    </cfRule>
    <cfRule type="expression" dxfId="833" priority="241">
      <formula>"$F$9=0"""</formula>
    </cfRule>
  </conditionalFormatting>
  <conditionalFormatting sqref="E236:E243">
    <cfRule type="colorScale" priority="247">
      <colorScale>
        <cfvo type="min"/>
        <cfvo type="percentile" val="50"/>
        <cfvo type="max"/>
        <color rgb="FFF8696B"/>
        <color rgb="FFFFEB84"/>
        <color rgb="FF63BE7B"/>
      </colorScale>
    </cfRule>
  </conditionalFormatting>
  <conditionalFormatting sqref="E229:E235">
    <cfRule type="colorScale" priority="248">
      <colorScale>
        <cfvo type="min"/>
        <cfvo type="percentile" val="50"/>
        <cfvo type="max"/>
        <color rgb="FFF8696B"/>
        <color rgb="FFFFEB84"/>
        <color rgb="FF63BE7B"/>
      </colorScale>
    </cfRule>
  </conditionalFormatting>
  <conditionalFormatting sqref="F236:F243">
    <cfRule type="colorScale" priority="249">
      <colorScale>
        <cfvo type="min"/>
        <cfvo type="percentile" val="50"/>
        <cfvo type="max"/>
        <color rgb="FFF8696B"/>
        <color rgb="FFFFEB84"/>
        <color rgb="FF63BE7B"/>
      </colorScale>
    </cfRule>
  </conditionalFormatting>
  <conditionalFormatting sqref="F229:F235">
    <cfRule type="colorScale" priority="250">
      <colorScale>
        <cfvo type="min"/>
        <cfvo type="percentile" val="50"/>
        <cfvo type="max"/>
        <color rgb="FFF8696B"/>
        <color rgb="FFFFEB84"/>
        <color rgb="FF63BE7B"/>
      </colorScale>
    </cfRule>
  </conditionalFormatting>
  <conditionalFormatting sqref="I257:I264">
    <cfRule type="cellIs" dxfId="832" priority="233" operator="equal">
      <formula>0</formula>
    </cfRule>
  </conditionalFormatting>
  <conditionalFormatting sqref="I257:I264">
    <cfRule type="cellIs" dxfId="831" priority="230" operator="equal">
      <formula>0</formula>
    </cfRule>
    <cfRule type="expression" dxfId="830" priority="231">
      <formula>"""$F$9+$G$9+$H$9=0"""</formula>
    </cfRule>
    <cfRule type="expression" dxfId="829" priority="232">
      <formula>"$F$9=0"""</formula>
    </cfRule>
  </conditionalFormatting>
  <conditionalFormatting sqref="I250:I256">
    <cfRule type="cellIs" dxfId="828" priority="229" operator="equal">
      <formula>0</formula>
    </cfRule>
  </conditionalFormatting>
  <conditionalFormatting sqref="I250:I256">
    <cfRule type="cellIs" dxfId="827" priority="226" operator="equal">
      <formula>0</formula>
    </cfRule>
    <cfRule type="expression" dxfId="826" priority="227">
      <formula>"""$F$9+$G$9+$H$9=0"""</formula>
    </cfRule>
    <cfRule type="expression" dxfId="825" priority="228">
      <formula>"$F$9=0"""</formula>
    </cfRule>
  </conditionalFormatting>
  <conditionalFormatting sqref="E257:E264">
    <cfRule type="colorScale" priority="234">
      <colorScale>
        <cfvo type="min"/>
        <cfvo type="percentile" val="50"/>
        <cfvo type="max"/>
        <color rgb="FFF8696B"/>
        <color rgb="FFFFEB84"/>
        <color rgb="FF63BE7B"/>
      </colorScale>
    </cfRule>
  </conditionalFormatting>
  <conditionalFormatting sqref="E250:E256">
    <cfRule type="colorScale" priority="235">
      <colorScale>
        <cfvo type="min"/>
        <cfvo type="percentile" val="50"/>
        <cfvo type="max"/>
        <color rgb="FFF8696B"/>
        <color rgb="FFFFEB84"/>
        <color rgb="FF63BE7B"/>
      </colorScale>
    </cfRule>
  </conditionalFormatting>
  <conditionalFormatting sqref="F257:F264">
    <cfRule type="colorScale" priority="236">
      <colorScale>
        <cfvo type="min"/>
        <cfvo type="percentile" val="50"/>
        <cfvo type="max"/>
        <color rgb="FFF8696B"/>
        <color rgb="FFFFEB84"/>
        <color rgb="FF63BE7B"/>
      </colorScale>
    </cfRule>
  </conditionalFormatting>
  <conditionalFormatting sqref="F250:F256">
    <cfRule type="colorScale" priority="237">
      <colorScale>
        <cfvo type="min"/>
        <cfvo type="percentile" val="50"/>
        <cfvo type="max"/>
        <color rgb="FFF8696B"/>
        <color rgb="FFFFEB84"/>
        <color rgb="FF63BE7B"/>
      </colorScale>
    </cfRule>
  </conditionalFormatting>
  <conditionalFormatting sqref="I278:I285">
    <cfRule type="cellIs" dxfId="824" priority="220" operator="equal">
      <formula>0</formula>
    </cfRule>
  </conditionalFormatting>
  <conditionalFormatting sqref="I278:I285">
    <cfRule type="cellIs" dxfId="823" priority="217" operator="equal">
      <formula>0</formula>
    </cfRule>
    <cfRule type="expression" dxfId="822" priority="218">
      <formula>"""$F$9+$G$9+$H$9=0"""</formula>
    </cfRule>
    <cfRule type="expression" dxfId="821" priority="219">
      <formula>"$F$9=0"""</formula>
    </cfRule>
  </conditionalFormatting>
  <conditionalFormatting sqref="I271:I277">
    <cfRule type="cellIs" dxfId="820" priority="216" operator="equal">
      <formula>0</formula>
    </cfRule>
  </conditionalFormatting>
  <conditionalFormatting sqref="I271:I277">
    <cfRule type="cellIs" dxfId="819" priority="213" operator="equal">
      <formula>0</formula>
    </cfRule>
    <cfRule type="expression" dxfId="818" priority="214">
      <formula>"""$F$9+$G$9+$H$9=0"""</formula>
    </cfRule>
    <cfRule type="expression" dxfId="817" priority="215">
      <formula>"$F$9=0"""</formula>
    </cfRule>
  </conditionalFormatting>
  <conditionalFormatting sqref="E278:E285">
    <cfRule type="colorScale" priority="221">
      <colorScale>
        <cfvo type="min"/>
        <cfvo type="percentile" val="50"/>
        <cfvo type="max"/>
        <color rgb="FFF8696B"/>
        <color rgb="FFFFEB84"/>
        <color rgb="FF63BE7B"/>
      </colorScale>
    </cfRule>
  </conditionalFormatting>
  <conditionalFormatting sqref="E271:E277">
    <cfRule type="colorScale" priority="222">
      <colorScale>
        <cfvo type="min"/>
        <cfvo type="percentile" val="50"/>
        <cfvo type="max"/>
        <color rgb="FFF8696B"/>
        <color rgb="FFFFEB84"/>
        <color rgb="FF63BE7B"/>
      </colorScale>
    </cfRule>
  </conditionalFormatting>
  <conditionalFormatting sqref="F278:F285">
    <cfRule type="colorScale" priority="223">
      <colorScale>
        <cfvo type="min"/>
        <cfvo type="percentile" val="50"/>
        <cfvo type="max"/>
        <color rgb="FFF8696B"/>
        <color rgb="FFFFEB84"/>
        <color rgb="FF63BE7B"/>
      </colorScale>
    </cfRule>
  </conditionalFormatting>
  <conditionalFormatting sqref="F271:F277">
    <cfRule type="colorScale" priority="224">
      <colorScale>
        <cfvo type="min"/>
        <cfvo type="percentile" val="50"/>
        <cfvo type="max"/>
        <color rgb="FFF8696B"/>
        <color rgb="FFFFEB84"/>
        <color rgb="FF63BE7B"/>
      </colorScale>
    </cfRule>
  </conditionalFormatting>
  <conditionalFormatting sqref="I299:I306">
    <cfRule type="cellIs" dxfId="816" priority="207" operator="equal">
      <formula>0</formula>
    </cfRule>
  </conditionalFormatting>
  <conditionalFormatting sqref="I299:I306">
    <cfRule type="cellIs" dxfId="815" priority="204" operator="equal">
      <formula>0</formula>
    </cfRule>
    <cfRule type="expression" dxfId="814" priority="205">
      <formula>"""$F$9+$G$9+$H$9=0"""</formula>
    </cfRule>
    <cfRule type="expression" dxfId="813" priority="206">
      <formula>"$F$9=0"""</formula>
    </cfRule>
  </conditionalFormatting>
  <conditionalFormatting sqref="I292:I298">
    <cfRule type="cellIs" dxfId="812" priority="203" operator="equal">
      <formula>0</formula>
    </cfRule>
  </conditionalFormatting>
  <conditionalFormatting sqref="I292:I298">
    <cfRule type="cellIs" dxfId="811" priority="200" operator="equal">
      <formula>0</formula>
    </cfRule>
    <cfRule type="expression" dxfId="810" priority="201">
      <formula>"""$F$9+$G$9+$H$9=0"""</formula>
    </cfRule>
    <cfRule type="expression" dxfId="809" priority="202">
      <formula>"$F$9=0"""</formula>
    </cfRule>
  </conditionalFormatting>
  <conditionalFormatting sqref="E299:E306">
    <cfRule type="colorScale" priority="208">
      <colorScale>
        <cfvo type="min"/>
        <cfvo type="percentile" val="50"/>
        <cfvo type="max"/>
        <color rgb="FFF8696B"/>
        <color rgb="FFFFEB84"/>
        <color rgb="FF63BE7B"/>
      </colorScale>
    </cfRule>
  </conditionalFormatting>
  <conditionalFormatting sqref="E292:E298">
    <cfRule type="colorScale" priority="209">
      <colorScale>
        <cfvo type="min"/>
        <cfvo type="percentile" val="50"/>
        <cfvo type="max"/>
        <color rgb="FFF8696B"/>
        <color rgb="FFFFEB84"/>
        <color rgb="FF63BE7B"/>
      </colorScale>
    </cfRule>
  </conditionalFormatting>
  <conditionalFormatting sqref="F299:F306">
    <cfRule type="colorScale" priority="210">
      <colorScale>
        <cfvo type="min"/>
        <cfvo type="percentile" val="50"/>
        <cfvo type="max"/>
        <color rgb="FFF8696B"/>
        <color rgb="FFFFEB84"/>
        <color rgb="FF63BE7B"/>
      </colorScale>
    </cfRule>
  </conditionalFormatting>
  <conditionalFormatting sqref="F292:F298">
    <cfRule type="colorScale" priority="211">
      <colorScale>
        <cfvo type="min"/>
        <cfvo type="percentile" val="50"/>
        <cfvo type="max"/>
        <color rgb="FFF8696B"/>
        <color rgb="FFFFEB84"/>
        <color rgb="FF63BE7B"/>
      </colorScale>
    </cfRule>
  </conditionalFormatting>
  <conditionalFormatting sqref="I320:I327">
    <cfRule type="cellIs" dxfId="808" priority="194" operator="equal">
      <formula>0</formula>
    </cfRule>
  </conditionalFormatting>
  <conditionalFormatting sqref="I320:I327">
    <cfRule type="cellIs" dxfId="807" priority="191" operator="equal">
      <formula>0</formula>
    </cfRule>
    <cfRule type="expression" dxfId="806" priority="192">
      <formula>"""$F$9+$G$9+$H$9=0"""</formula>
    </cfRule>
    <cfRule type="expression" dxfId="805" priority="193">
      <formula>"$F$9=0"""</formula>
    </cfRule>
  </conditionalFormatting>
  <conditionalFormatting sqref="I313:I319">
    <cfRule type="cellIs" dxfId="804" priority="190" operator="equal">
      <formula>0</formula>
    </cfRule>
  </conditionalFormatting>
  <conditionalFormatting sqref="I313:I319">
    <cfRule type="cellIs" dxfId="803" priority="187" operator="equal">
      <formula>0</formula>
    </cfRule>
    <cfRule type="expression" dxfId="802" priority="188">
      <formula>"""$F$9+$G$9+$H$9=0"""</formula>
    </cfRule>
    <cfRule type="expression" dxfId="801" priority="189">
      <formula>"$F$9=0"""</formula>
    </cfRule>
  </conditionalFormatting>
  <conditionalFormatting sqref="E320:E327">
    <cfRule type="colorScale" priority="195">
      <colorScale>
        <cfvo type="min"/>
        <cfvo type="percentile" val="50"/>
        <cfvo type="max"/>
        <color rgb="FFF8696B"/>
        <color rgb="FFFFEB84"/>
        <color rgb="FF63BE7B"/>
      </colorScale>
    </cfRule>
  </conditionalFormatting>
  <conditionalFormatting sqref="E313:E319">
    <cfRule type="colorScale" priority="196">
      <colorScale>
        <cfvo type="min"/>
        <cfvo type="percentile" val="50"/>
        <cfvo type="max"/>
        <color rgb="FFF8696B"/>
        <color rgb="FFFFEB84"/>
        <color rgb="FF63BE7B"/>
      </colorScale>
    </cfRule>
  </conditionalFormatting>
  <conditionalFormatting sqref="F320:F327">
    <cfRule type="colorScale" priority="197">
      <colorScale>
        <cfvo type="min"/>
        <cfvo type="percentile" val="50"/>
        <cfvo type="max"/>
        <color rgb="FFF8696B"/>
        <color rgb="FFFFEB84"/>
        <color rgb="FF63BE7B"/>
      </colorScale>
    </cfRule>
  </conditionalFormatting>
  <conditionalFormatting sqref="F313:F319">
    <cfRule type="colorScale" priority="198">
      <colorScale>
        <cfvo type="min"/>
        <cfvo type="percentile" val="50"/>
        <cfvo type="max"/>
        <color rgb="FFF8696B"/>
        <color rgb="FFFFEB84"/>
        <color rgb="FF63BE7B"/>
      </colorScale>
    </cfRule>
  </conditionalFormatting>
  <conditionalFormatting sqref="I341:I348">
    <cfRule type="cellIs" dxfId="800" priority="181" operator="equal">
      <formula>0</formula>
    </cfRule>
  </conditionalFormatting>
  <conditionalFormatting sqref="I341:I348">
    <cfRule type="cellIs" dxfId="799" priority="178" operator="equal">
      <formula>0</formula>
    </cfRule>
    <cfRule type="expression" dxfId="798" priority="179">
      <formula>"""$F$9+$G$9+$H$9=0"""</formula>
    </cfRule>
    <cfRule type="expression" dxfId="797" priority="180">
      <formula>"$F$9=0"""</formula>
    </cfRule>
  </conditionalFormatting>
  <conditionalFormatting sqref="I334:I340">
    <cfRule type="cellIs" dxfId="796" priority="177" operator="equal">
      <formula>0</formula>
    </cfRule>
  </conditionalFormatting>
  <conditionalFormatting sqref="I334:I340">
    <cfRule type="cellIs" dxfId="795" priority="174" operator="equal">
      <formula>0</formula>
    </cfRule>
    <cfRule type="expression" dxfId="794" priority="175">
      <formula>"""$F$9+$G$9+$H$9=0"""</formula>
    </cfRule>
    <cfRule type="expression" dxfId="793" priority="176">
      <formula>"$F$9=0"""</formula>
    </cfRule>
  </conditionalFormatting>
  <conditionalFormatting sqref="E341:E348">
    <cfRule type="colorScale" priority="182">
      <colorScale>
        <cfvo type="min"/>
        <cfvo type="percentile" val="50"/>
        <cfvo type="max"/>
        <color rgb="FFF8696B"/>
        <color rgb="FFFFEB84"/>
        <color rgb="FF63BE7B"/>
      </colorScale>
    </cfRule>
  </conditionalFormatting>
  <conditionalFormatting sqref="E334:E340">
    <cfRule type="colorScale" priority="183">
      <colorScale>
        <cfvo type="min"/>
        <cfvo type="percentile" val="50"/>
        <cfvo type="max"/>
        <color rgb="FFF8696B"/>
        <color rgb="FFFFEB84"/>
        <color rgb="FF63BE7B"/>
      </colorScale>
    </cfRule>
  </conditionalFormatting>
  <conditionalFormatting sqref="F341:F348">
    <cfRule type="colorScale" priority="184">
      <colorScale>
        <cfvo type="min"/>
        <cfvo type="percentile" val="50"/>
        <cfvo type="max"/>
        <color rgb="FFF8696B"/>
        <color rgb="FFFFEB84"/>
        <color rgb="FF63BE7B"/>
      </colorScale>
    </cfRule>
  </conditionalFormatting>
  <conditionalFormatting sqref="F334:F340">
    <cfRule type="colorScale" priority="185">
      <colorScale>
        <cfvo type="min"/>
        <cfvo type="percentile" val="50"/>
        <cfvo type="max"/>
        <color rgb="FFF8696B"/>
        <color rgb="FFFFEB84"/>
        <color rgb="FF63BE7B"/>
      </colorScale>
    </cfRule>
  </conditionalFormatting>
  <conditionalFormatting sqref="I362:I369">
    <cfRule type="cellIs" dxfId="792" priority="168" operator="equal">
      <formula>0</formula>
    </cfRule>
  </conditionalFormatting>
  <conditionalFormatting sqref="I362:I369">
    <cfRule type="cellIs" dxfId="791" priority="165" operator="equal">
      <formula>0</formula>
    </cfRule>
    <cfRule type="expression" dxfId="790" priority="166">
      <formula>"""$F$9+$G$9+$H$9=0"""</formula>
    </cfRule>
    <cfRule type="expression" dxfId="789" priority="167">
      <formula>"$F$9=0"""</formula>
    </cfRule>
  </conditionalFormatting>
  <conditionalFormatting sqref="I355:I361">
    <cfRule type="cellIs" dxfId="788" priority="164" operator="equal">
      <formula>0</formula>
    </cfRule>
  </conditionalFormatting>
  <conditionalFormatting sqref="I355:I361">
    <cfRule type="cellIs" dxfId="787" priority="161" operator="equal">
      <formula>0</formula>
    </cfRule>
    <cfRule type="expression" dxfId="786" priority="162">
      <formula>"""$F$9+$G$9+$H$9=0"""</formula>
    </cfRule>
    <cfRule type="expression" dxfId="785" priority="163">
      <formula>"$F$9=0"""</formula>
    </cfRule>
  </conditionalFormatting>
  <conditionalFormatting sqref="E362:E369">
    <cfRule type="colorScale" priority="169">
      <colorScale>
        <cfvo type="min"/>
        <cfvo type="percentile" val="50"/>
        <cfvo type="max"/>
        <color rgb="FFF8696B"/>
        <color rgb="FFFFEB84"/>
        <color rgb="FF63BE7B"/>
      </colorScale>
    </cfRule>
  </conditionalFormatting>
  <conditionalFormatting sqref="E355:E361">
    <cfRule type="colorScale" priority="170">
      <colorScale>
        <cfvo type="min"/>
        <cfvo type="percentile" val="50"/>
        <cfvo type="max"/>
        <color rgb="FFF8696B"/>
        <color rgb="FFFFEB84"/>
        <color rgb="FF63BE7B"/>
      </colorScale>
    </cfRule>
  </conditionalFormatting>
  <conditionalFormatting sqref="F362:F369">
    <cfRule type="colorScale" priority="171">
      <colorScale>
        <cfvo type="min"/>
        <cfvo type="percentile" val="50"/>
        <cfvo type="max"/>
        <color rgb="FFF8696B"/>
        <color rgb="FFFFEB84"/>
        <color rgb="FF63BE7B"/>
      </colorScale>
    </cfRule>
  </conditionalFormatting>
  <conditionalFormatting sqref="F355:F361">
    <cfRule type="colorScale" priority="172">
      <colorScale>
        <cfvo type="min"/>
        <cfvo type="percentile" val="50"/>
        <cfvo type="max"/>
        <color rgb="FFF8696B"/>
        <color rgb="FFFFEB84"/>
        <color rgb="FF63BE7B"/>
      </colorScale>
    </cfRule>
  </conditionalFormatting>
  <conditionalFormatting sqref="I383:I390">
    <cfRule type="cellIs" dxfId="784" priority="155" operator="equal">
      <formula>0</formula>
    </cfRule>
  </conditionalFormatting>
  <conditionalFormatting sqref="I383:I390">
    <cfRule type="cellIs" dxfId="783" priority="152" operator="equal">
      <formula>0</formula>
    </cfRule>
    <cfRule type="expression" dxfId="782" priority="153">
      <formula>"""$F$9+$G$9+$H$9=0"""</formula>
    </cfRule>
    <cfRule type="expression" dxfId="781" priority="154">
      <formula>"$F$9=0"""</formula>
    </cfRule>
  </conditionalFormatting>
  <conditionalFormatting sqref="I376:I382">
    <cfRule type="cellIs" dxfId="780" priority="151" operator="equal">
      <formula>0</formula>
    </cfRule>
  </conditionalFormatting>
  <conditionalFormatting sqref="I376:I382">
    <cfRule type="cellIs" dxfId="779" priority="148" operator="equal">
      <formula>0</formula>
    </cfRule>
    <cfRule type="expression" dxfId="778" priority="149">
      <formula>"""$F$9+$G$9+$H$9=0"""</formula>
    </cfRule>
    <cfRule type="expression" dxfId="777" priority="150">
      <formula>"$F$9=0"""</formula>
    </cfRule>
  </conditionalFormatting>
  <conditionalFormatting sqref="E383:E390">
    <cfRule type="colorScale" priority="156">
      <colorScale>
        <cfvo type="min"/>
        <cfvo type="percentile" val="50"/>
        <cfvo type="max"/>
        <color rgb="FFF8696B"/>
        <color rgb="FFFFEB84"/>
        <color rgb="FF63BE7B"/>
      </colorScale>
    </cfRule>
  </conditionalFormatting>
  <conditionalFormatting sqref="E376:E382">
    <cfRule type="colorScale" priority="157">
      <colorScale>
        <cfvo type="min"/>
        <cfvo type="percentile" val="50"/>
        <cfvo type="max"/>
        <color rgb="FFF8696B"/>
        <color rgb="FFFFEB84"/>
        <color rgb="FF63BE7B"/>
      </colorScale>
    </cfRule>
  </conditionalFormatting>
  <conditionalFormatting sqref="F383:F390">
    <cfRule type="colorScale" priority="158">
      <colorScale>
        <cfvo type="min"/>
        <cfvo type="percentile" val="50"/>
        <cfvo type="max"/>
        <color rgb="FFF8696B"/>
        <color rgb="FFFFEB84"/>
        <color rgb="FF63BE7B"/>
      </colorScale>
    </cfRule>
  </conditionalFormatting>
  <conditionalFormatting sqref="F376:F382">
    <cfRule type="colorScale" priority="159">
      <colorScale>
        <cfvo type="min"/>
        <cfvo type="percentile" val="50"/>
        <cfvo type="max"/>
        <color rgb="FFF8696B"/>
        <color rgb="FFFFEB84"/>
        <color rgb="FF63BE7B"/>
      </colorScale>
    </cfRule>
  </conditionalFormatting>
  <conditionalFormatting sqref="I404:I411">
    <cfRule type="cellIs" dxfId="776" priority="142" operator="equal">
      <formula>0</formula>
    </cfRule>
  </conditionalFormatting>
  <conditionalFormatting sqref="I404:I411">
    <cfRule type="cellIs" dxfId="775" priority="139" operator="equal">
      <formula>0</formula>
    </cfRule>
    <cfRule type="expression" dxfId="774" priority="140">
      <formula>"""$F$9+$G$9+$H$9=0"""</formula>
    </cfRule>
    <cfRule type="expression" dxfId="773" priority="141">
      <formula>"$F$9=0"""</formula>
    </cfRule>
  </conditionalFormatting>
  <conditionalFormatting sqref="I397:I403">
    <cfRule type="cellIs" dxfId="772" priority="138" operator="equal">
      <formula>0</formula>
    </cfRule>
  </conditionalFormatting>
  <conditionalFormatting sqref="I397:I403">
    <cfRule type="cellIs" dxfId="771" priority="135" operator="equal">
      <formula>0</formula>
    </cfRule>
    <cfRule type="expression" dxfId="770" priority="136">
      <formula>"""$F$9+$G$9+$H$9=0"""</formula>
    </cfRule>
    <cfRule type="expression" dxfId="769" priority="137">
      <formula>"$F$9=0"""</formula>
    </cfRule>
  </conditionalFormatting>
  <conditionalFormatting sqref="E404:E411">
    <cfRule type="colorScale" priority="143">
      <colorScale>
        <cfvo type="min"/>
        <cfvo type="percentile" val="50"/>
        <cfvo type="max"/>
        <color rgb="FFF8696B"/>
        <color rgb="FFFFEB84"/>
        <color rgb="FF63BE7B"/>
      </colorScale>
    </cfRule>
  </conditionalFormatting>
  <conditionalFormatting sqref="E397:E403">
    <cfRule type="colorScale" priority="144">
      <colorScale>
        <cfvo type="min"/>
        <cfvo type="percentile" val="50"/>
        <cfvo type="max"/>
        <color rgb="FFF8696B"/>
        <color rgb="FFFFEB84"/>
        <color rgb="FF63BE7B"/>
      </colorScale>
    </cfRule>
  </conditionalFormatting>
  <conditionalFormatting sqref="F404:F411">
    <cfRule type="colorScale" priority="145">
      <colorScale>
        <cfvo type="min"/>
        <cfvo type="percentile" val="50"/>
        <cfvo type="max"/>
        <color rgb="FFF8696B"/>
        <color rgb="FFFFEB84"/>
        <color rgb="FF63BE7B"/>
      </colorScale>
    </cfRule>
  </conditionalFormatting>
  <conditionalFormatting sqref="F397:F403">
    <cfRule type="colorScale" priority="146">
      <colorScale>
        <cfvo type="min"/>
        <cfvo type="percentile" val="50"/>
        <cfvo type="max"/>
        <color rgb="FFF8696B"/>
        <color rgb="FFFFEB84"/>
        <color rgb="FF63BE7B"/>
      </colorScale>
    </cfRule>
  </conditionalFormatting>
  <conditionalFormatting sqref="I425:I432">
    <cfRule type="cellIs" dxfId="768" priority="129" operator="equal">
      <formula>0</formula>
    </cfRule>
  </conditionalFormatting>
  <conditionalFormatting sqref="I425:I432">
    <cfRule type="cellIs" dxfId="767" priority="126" operator="equal">
      <formula>0</formula>
    </cfRule>
    <cfRule type="expression" dxfId="766" priority="127">
      <formula>"""$F$9+$G$9+$H$9=0"""</formula>
    </cfRule>
    <cfRule type="expression" dxfId="765" priority="128">
      <formula>"$F$9=0"""</formula>
    </cfRule>
  </conditionalFormatting>
  <conditionalFormatting sqref="I418:I424">
    <cfRule type="cellIs" dxfId="764" priority="125" operator="equal">
      <formula>0</formula>
    </cfRule>
  </conditionalFormatting>
  <conditionalFormatting sqref="I418:I424">
    <cfRule type="cellIs" dxfId="763" priority="122" operator="equal">
      <formula>0</formula>
    </cfRule>
    <cfRule type="expression" dxfId="762" priority="123">
      <formula>"""$F$9+$G$9+$H$9=0"""</formula>
    </cfRule>
    <cfRule type="expression" dxfId="761" priority="124">
      <formula>"$F$9=0"""</formula>
    </cfRule>
  </conditionalFormatting>
  <conditionalFormatting sqref="E425:E432">
    <cfRule type="colorScale" priority="130">
      <colorScale>
        <cfvo type="min"/>
        <cfvo type="percentile" val="50"/>
        <cfvo type="max"/>
        <color rgb="FFF8696B"/>
        <color rgb="FFFFEB84"/>
        <color rgb="FF63BE7B"/>
      </colorScale>
    </cfRule>
  </conditionalFormatting>
  <conditionalFormatting sqref="E418:E424">
    <cfRule type="colorScale" priority="131">
      <colorScale>
        <cfvo type="min"/>
        <cfvo type="percentile" val="50"/>
        <cfvo type="max"/>
        <color rgb="FFF8696B"/>
        <color rgb="FFFFEB84"/>
        <color rgb="FF63BE7B"/>
      </colorScale>
    </cfRule>
  </conditionalFormatting>
  <conditionalFormatting sqref="F425:F432">
    <cfRule type="colorScale" priority="132">
      <colorScale>
        <cfvo type="min"/>
        <cfvo type="percentile" val="50"/>
        <cfvo type="max"/>
        <color rgb="FFF8696B"/>
        <color rgb="FFFFEB84"/>
        <color rgb="FF63BE7B"/>
      </colorScale>
    </cfRule>
  </conditionalFormatting>
  <conditionalFormatting sqref="F418:F424">
    <cfRule type="colorScale" priority="133">
      <colorScale>
        <cfvo type="min"/>
        <cfvo type="percentile" val="50"/>
        <cfvo type="max"/>
        <color rgb="FFF8696B"/>
        <color rgb="FFFFEB84"/>
        <color rgb="FF63BE7B"/>
      </colorScale>
    </cfRule>
  </conditionalFormatting>
  <conditionalFormatting sqref="H4:H8">
    <cfRule type="colorScale" priority="9549">
      <colorScale>
        <cfvo type="min"/>
        <cfvo type="percentile" val="50"/>
        <cfvo type="max"/>
        <color rgb="FFF8696B"/>
        <color rgb="FFFFEB84"/>
        <color rgb="FF63BE7B"/>
      </colorScale>
    </cfRule>
  </conditionalFormatting>
  <conditionalFormatting sqref="H9:H12">
    <cfRule type="colorScale" priority="9550">
      <colorScale>
        <cfvo type="min"/>
        <cfvo type="percentile" val="50"/>
        <cfvo type="max"/>
        <color rgb="FFF8696B"/>
        <color rgb="FFFFEB84"/>
        <color rgb="FF63BE7B"/>
      </colorScale>
    </cfRule>
  </conditionalFormatting>
  <conditionalFormatting sqref="S15:U15">
    <cfRule type="cellIs" dxfId="760" priority="120" operator="equal">
      <formula>"Valore vuoto"</formula>
    </cfRule>
  </conditionalFormatting>
  <conditionalFormatting sqref="S15:U15">
    <cfRule type="containsBlanks" dxfId="759" priority="119">
      <formula>LEN(TRIM(S15))=0</formula>
    </cfRule>
  </conditionalFormatting>
  <conditionalFormatting sqref="S19:U19">
    <cfRule type="cellIs" dxfId="758" priority="118" operator="equal">
      <formula>"Valore vuoto"</formula>
    </cfRule>
  </conditionalFormatting>
  <conditionalFormatting sqref="S19:U19">
    <cfRule type="containsBlanks" dxfId="757" priority="117">
      <formula>LEN(TRIM(S19))=0</formula>
    </cfRule>
  </conditionalFormatting>
  <conditionalFormatting sqref="S20:U33">
    <cfRule type="cellIs" dxfId="756" priority="116" operator="equal">
      <formula>"Valore vuoto"</formula>
    </cfRule>
  </conditionalFormatting>
  <conditionalFormatting sqref="S20:U33">
    <cfRule type="containsBlanks" dxfId="755" priority="115">
      <formula>LEN(TRIM(S20))=0</formula>
    </cfRule>
  </conditionalFormatting>
  <conditionalFormatting sqref="S414:U414">
    <cfRule type="cellIs" dxfId="754" priority="6" operator="equal">
      <formula>"Valore vuoto"</formula>
    </cfRule>
  </conditionalFormatting>
  <conditionalFormatting sqref="S414:U414">
    <cfRule type="containsBlanks" dxfId="753" priority="5">
      <formula>LEN(TRIM(S414))=0</formula>
    </cfRule>
  </conditionalFormatting>
  <conditionalFormatting sqref="S418:U418">
    <cfRule type="cellIs" dxfId="752" priority="4" operator="equal">
      <formula>"Valore vuoto"</formula>
    </cfRule>
  </conditionalFormatting>
  <conditionalFormatting sqref="S418:U418">
    <cfRule type="containsBlanks" dxfId="751" priority="3">
      <formula>LEN(TRIM(S418))=0</formula>
    </cfRule>
  </conditionalFormatting>
  <conditionalFormatting sqref="S419:U432">
    <cfRule type="cellIs" dxfId="750" priority="2" operator="equal">
      <formula>"Valore vuoto"</formula>
    </cfRule>
  </conditionalFormatting>
  <conditionalFormatting sqref="S419:U432">
    <cfRule type="containsBlanks" dxfId="749" priority="1">
      <formula>LEN(TRIM(S419))=0</formula>
    </cfRule>
  </conditionalFormatting>
  <conditionalFormatting sqref="S36:U36">
    <cfRule type="cellIs" dxfId="748" priority="114" operator="equal">
      <formula>"Valore vuoto"</formula>
    </cfRule>
  </conditionalFormatting>
  <conditionalFormatting sqref="S36:U36">
    <cfRule type="containsBlanks" dxfId="747" priority="113">
      <formula>LEN(TRIM(S36))=0</formula>
    </cfRule>
  </conditionalFormatting>
  <conditionalFormatting sqref="S40:U40">
    <cfRule type="cellIs" dxfId="746" priority="112" operator="equal">
      <formula>"Valore vuoto"</formula>
    </cfRule>
  </conditionalFormatting>
  <conditionalFormatting sqref="S40:U40">
    <cfRule type="containsBlanks" dxfId="745" priority="111">
      <formula>LEN(TRIM(S40))=0</formula>
    </cfRule>
  </conditionalFormatting>
  <conditionalFormatting sqref="S41:U54">
    <cfRule type="cellIs" dxfId="744" priority="110" operator="equal">
      <formula>"Valore vuoto"</formula>
    </cfRule>
  </conditionalFormatting>
  <conditionalFormatting sqref="S41:U54">
    <cfRule type="containsBlanks" dxfId="743" priority="109">
      <formula>LEN(TRIM(S41))=0</formula>
    </cfRule>
  </conditionalFormatting>
  <conditionalFormatting sqref="S57:U57">
    <cfRule type="cellIs" dxfId="742" priority="108" operator="equal">
      <formula>"Valore vuoto"</formula>
    </cfRule>
  </conditionalFormatting>
  <conditionalFormatting sqref="S57:U57">
    <cfRule type="containsBlanks" dxfId="741" priority="107">
      <formula>LEN(TRIM(S57))=0</formula>
    </cfRule>
  </conditionalFormatting>
  <conditionalFormatting sqref="S61:U61">
    <cfRule type="cellIs" dxfId="740" priority="106" operator="equal">
      <formula>"Valore vuoto"</formula>
    </cfRule>
  </conditionalFormatting>
  <conditionalFormatting sqref="S61:U61">
    <cfRule type="containsBlanks" dxfId="739" priority="105">
      <formula>LEN(TRIM(S61))=0</formula>
    </cfRule>
  </conditionalFormatting>
  <conditionalFormatting sqref="S62:U75">
    <cfRule type="cellIs" dxfId="738" priority="104" operator="equal">
      <formula>"Valore vuoto"</formula>
    </cfRule>
  </conditionalFormatting>
  <conditionalFormatting sqref="S62:U75">
    <cfRule type="containsBlanks" dxfId="737" priority="103">
      <formula>LEN(TRIM(S62))=0</formula>
    </cfRule>
  </conditionalFormatting>
  <conditionalFormatting sqref="S78:U78">
    <cfRule type="cellIs" dxfId="736" priority="102" operator="equal">
      <formula>"Valore vuoto"</formula>
    </cfRule>
  </conditionalFormatting>
  <conditionalFormatting sqref="S78:U78">
    <cfRule type="containsBlanks" dxfId="735" priority="101">
      <formula>LEN(TRIM(S78))=0</formula>
    </cfRule>
  </conditionalFormatting>
  <conditionalFormatting sqref="S82:U82">
    <cfRule type="cellIs" dxfId="734" priority="100" operator="equal">
      <formula>"Valore vuoto"</formula>
    </cfRule>
  </conditionalFormatting>
  <conditionalFormatting sqref="S82:U82">
    <cfRule type="containsBlanks" dxfId="733" priority="99">
      <formula>LEN(TRIM(S82))=0</formula>
    </cfRule>
  </conditionalFormatting>
  <conditionalFormatting sqref="S83:U96">
    <cfRule type="cellIs" dxfId="732" priority="98" operator="equal">
      <formula>"Valore vuoto"</formula>
    </cfRule>
  </conditionalFormatting>
  <conditionalFormatting sqref="S83:U96">
    <cfRule type="containsBlanks" dxfId="731" priority="97">
      <formula>LEN(TRIM(S83))=0</formula>
    </cfRule>
  </conditionalFormatting>
  <conditionalFormatting sqref="S99:U99">
    <cfRule type="cellIs" dxfId="730" priority="96" operator="equal">
      <formula>"Valore vuoto"</formula>
    </cfRule>
  </conditionalFormatting>
  <conditionalFormatting sqref="S99:U99">
    <cfRule type="containsBlanks" dxfId="729" priority="95">
      <formula>LEN(TRIM(S99))=0</formula>
    </cfRule>
  </conditionalFormatting>
  <conditionalFormatting sqref="S103:U103">
    <cfRule type="cellIs" dxfId="728" priority="94" operator="equal">
      <formula>"Valore vuoto"</formula>
    </cfRule>
  </conditionalFormatting>
  <conditionalFormatting sqref="S103:U103">
    <cfRule type="containsBlanks" dxfId="727" priority="93">
      <formula>LEN(TRIM(S103))=0</formula>
    </cfRule>
  </conditionalFormatting>
  <conditionalFormatting sqref="S104:U117">
    <cfRule type="cellIs" dxfId="726" priority="92" operator="equal">
      <formula>"Valore vuoto"</formula>
    </cfRule>
  </conditionalFormatting>
  <conditionalFormatting sqref="S104:U117">
    <cfRule type="containsBlanks" dxfId="725" priority="91">
      <formula>LEN(TRIM(S104))=0</formula>
    </cfRule>
  </conditionalFormatting>
  <conditionalFormatting sqref="S120:U120">
    <cfRule type="cellIs" dxfId="724" priority="90" operator="equal">
      <formula>"Valore vuoto"</formula>
    </cfRule>
  </conditionalFormatting>
  <conditionalFormatting sqref="S120:U120">
    <cfRule type="containsBlanks" dxfId="723" priority="89">
      <formula>LEN(TRIM(S120))=0</formula>
    </cfRule>
  </conditionalFormatting>
  <conditionalFormatting sqref="S124:U124">
    <cfRule type="cellIs" dxfId="722" priority="88" operator="equal">
      <formula>"Valore vuoto"</formula>
    </cfRule>
  </conditionalFormatting>
  <conditionalFormatting sqref="S124:U124">
    <cfRule type="containsBlanks" dxfId="721" priority="87">
      <formula>LEN(TRIM(S124))=0</formula>
    </cfRule>
  </conditionalFormatting>
  <conditionalFormatting sqref="S125:U138">
    <cfRule type="cellIs" dxfId="720" priority="86" operator="equal">
      <formula>"Valore vuoto"</formula>
    </cfRule>
  </conditionalFormatting>
  <conditionalFormatting sqref="S125:U138">
    <cfRule type="containsBlanks" dxfId="719" priority="85">
      <formula>LEN(TRIM(S125))=0</formula>
    </cfRule>
  </conditionalFormatting>
  <conditionalFormatting sqref="S141:U141">
    <cfRule type="cellIs" dxfId="718" priority="84" operator="equal">
      <formula>"Valore vuoto"</formula>
    </cfRule>
  </conditionalFormatting>
  <conditionalFormatting sqref="S141:U141">
    <cfRule type="containsBlanks" dxfId="717" priority="83">
      <formula>LEN(TRIM(S141))=0</formula>
    </cfRule>
  </conditionalFormatting>
  <conditionalFormatting sqref="S145:U145">
    <cfRule type="cellIs" dxfId="716" priority="82" operator="equal">
      <formula>"Valore vuoto"</formula>
    </cfRule>
  </conditionalFormatting>
  <conditionalFormatting sqref="S145:U145">
    <cfRule type="containsBlanks" dxfId="715" priority="81">
      <formula>LEN(TRIM(S145))=0</formula>
    </cfRule>
  </conditionalFormatting>
  <conditionalFormatting sqref="S146:U159">
    <cfRule type="cellIs" dxfId="714" priority="80" operator="equal">
      <formula>"Valore vuoto"</formula>
    </cfRule>
  </conditionalFormatting>
  <conditionalFormatting sqref="S146:U159">
    <cfRule type="containsBlanks" dxfId="713" priority="79">
      <formula>LEN(TRIM(S146))=0</formula>
    </cfRule>
  </conditionalFormatting>
  <conditionalFormatting sqref="S162:U162">
    <cfRule type="cellIs" dxfId="712" priority="78" operator="equal">
      <formula>"Valore vuoto"</formula>
    </cfRule>
  </conditionalFormatting>
  <conditionalFormatting sqref="S162:U162">
    <cfRule type="containsBlanks" dxfId="711" priority="77">
      <formula>LEN(TRIM(S162))=0</formula>
    </cfRule>
  </conditionalFormatting>
  <conditionalFormatting sqref="S166:U166">
    <cfRule type="cellIs" dxfId="710" priority="76" operator="equal">
      <formula>"Valore vuoto"</formula>
    </cfRule>
  </conditionalFormatting>
  <conditionalFormatting sqref="S166:U166">
    <cfRule type="containsBlanks" dxfId="709" priority="75">
      <formula>LEN(TRIM(S166))=0</formula>
    </cfRule>
  </conditionalFormatting>
  <conditionalFormatting sqref="S167:U180">
    <cfRule type="cellIs" dxfId="708" priority="74" operator="equal">
      <formula>"Valore vuoto"</formula>
    </cfRule>
  </conditionalFormatting>
  <conditionalFormatting sqref="S167:U180">
    <cfRule type="containsBlanks" dxfId="707" priority="73">
      <formula>LEN(TRIM(S167))=0</formula>
    </cfRule>
  </conditionalFormatting>
  <conditionalFormatting sqref="S183:U183">
    <cfRule type="cellIs" dxfId="706" priority="72" operator="equal">
      <formula>"Valore vuoto"</formula>
    </cfRule>
  </conditionalFormatting>
  <conditionalFormatting sqref="S183:U183">
    <cfRule type="containsBlanks" dxfId="705" priority="71">
      <formula>LEN(TRIM(S183))=0</formula>
    </cfRule>
  </conditionalFormatting>
  <conditionalFormatting sqref="S187:U187">
    <cfRule type="cellIs" dxfId="704" priority="70" operator="equal">
      <formula>"Valore vuoto"</formula>
    </cfRule>
  </conditionalFormatting>
  <conditionalFormatting sqref="S187:U187">
    <cfRule type="containsBlanks" dxfId="703" priority="69">
      <formula>LEN(TRIM(S187))=0</formula>
    </cfRule>
  </conditionalFormatting>
  <conditionalFormatting sqref="S188:U201">
    <cfRule type="cellIs" dxfId="702" priority="68" operator="equal">
      <formula>"Valore vuoto"</formula>
    </cfRule>
  </conditionalFormatting>
  <conditionalFormatting sqref="S188:U201">
    <cfRule type="containsBlanks" dxfId="701" priority="67">
      <formula>LEN(TRIM(S188))=0</formula>
    </cfRule>
  </conditionalFormatting>
  <conditionalFormatting sqref="S204:U204">
    <cfRule type="cellIs" dxfId="700" priority="66" operator="equal">
      <formula>"Valore vuoto"</formula>
    </cfRule>
  </conditionalFormatting>
  <conditionalFormatting sqref="S204:U204">
    <cfRule type="containsBlanks" dxfId="699" priority="65">
      <formula>LEN(TRIM(S204))=0</formula>
    </cfRule>
  </conditionalFormatting>
  <conditionalFormatting sqref="S208:U208">
    <cfRule type="cellIs" dxfId="698" priority="64" operator="equal">
      <formula>"Valore vuoto"</formula>
    </cfRule>
  </conditionalFormatting>
  <conditionalFormatting sqref="S208:U208">
    <cfRule type="containsBlanks" dxfId="697" priority="63">
      <formula>LEN(TRIM(S208))=0</formula>
    </cfRule>
  </conditionalFormatting>
  <conditionalFormatting sqref="S209:U222">
    <cfRule type="cellIs" dxfId="696" priority="62" operator="equal">
      <formula>"Valore vuoto"</formula>
    </cfRule>
  </conditionalFormatting>
  <conditionalFormatting sqref="S209:U222">
    <cfRule type="containsBlanks" dxfId="695" priority="61">
      <formula>LEN(TRIM(S209))=0</formula>
    </cfRule>
  </conditionalFormatting>
  <conditionalFormatting sqref="S225:U225">
    <cfRule type="cellIs" dxfId="694" priority="60" operator="equal">
      <formula>"Valore vuoto"</formula>
    </cfRule>
  </conditionalFormatting>
  <conditionalFormatting sqref="S225:U225">
    <cfRule type="containsBlanks" dxfId="693" priority="59">
      <formula>LEN(TRIM(S225))=0</formula>
    </cfRule>
  </conditionalFormatting>
  <conditionalFormatting sqref="S229:U229">
    <cfRule type="cellIs" dxfId="692" priority="58" operator="equal">
      <formula>"Valore vuoto"</formula>
    </cfRule>
  </conditionalFormatting>
  <conditionalFormatting sqref="S229:U229">
    <cfRule type="containsBlanks" dxfId="691" priority="57">
      <formula>LEN(TRIM(S229))=0</formula>
    </cfRule>
  </conditionalFormatting>
  <conditionalFormatting sqref="S230:U243">
    <cfRule type="cellIs" dxfId="690" priority="56" operator="equal">
      <formula>"Valore vuoto"</formula>
    </cfRule>
  </conditionalFormatting>
  <conditionalFormatting sqref="S230:U243">
    <cfRule type="containsBlanks" dxfId="689" priority="55">
      <formula>LEN(TRIM(S230))=0</formula>
    </cfRule>
  </conditionalFormatting>
  <conditionalFormatting sqref="S246:U246">
    <cfRule type="cellIs" dxfId="688" priority="54" operator="equal">
      <formula>"Valore vuoto"</formula>
    </cfRule>
  </conditionalFormatting>
  <conditionalFormatting sqref="S246:U246">
    <cfRule type="containsBlanks" dxfId="687" priority="53">
      <formula>LEN(TRIM(S246))=0</formula>
    </cfRule>
  </conditionalFormatting>
  <conditionalFormatting sqref="S250:U250">
    <cfRule type="cellIs" dxfId="686" priority="52" operator="equal">
      <formula>"Valore vuoto"</formula>
    </cfRule>
  </conditionalFormatting>
  <conditionalFormatting sqref="S250:U250">
    <cfRule type="containsBlanks" dxfId="685" priority="51">
      <formula>LEN(TRIM(S250))=0</formula>
    </cfRule>
  </conditionalFormatting>
  <conditionalFormatting sqref="S251:U264">
    <cfRule type="cellIs" dxfId="684" priority="50" operator="equal">
      <formula>"Valore vuoto"</formula>
    </cfRule>
  </conditionalFormatting>
  <conditionalFormatting sqref="S251:U264">
    <cfRule type="containsBlanks" dxfId="683" priority="49">
      <formula>LEN(TRIM(S251))=0</formula>
    </cfRule>
  </conditionalFormatting>
  <conditionalFormatting sqref="S267:U267">
    <cfRule type="cellIs" dxfId="682" priority="48" operator="equal">
      <formula>"Valore vuoto"</formula>
    </cfRule>
  </conditionalFormatting>
  <conditionalFormatting sqref="S267:U267">
    <cfRule type="containsBlanks" dxfId="681" priority="47">
      <formula>LEN(TRIM(S267))=0</formula>
    </cfRule>
  </conditionalFormatting>
  <conditionalFormatting sqref="S271:U271">
    <cfRule type="cellIs" dxfId="680" priority="46" operator="equal">
      <formula>"Valore vuoto"</formula>
    </cfRule>
  </conditionalFormatting>
  <conditionalFormatting sqref="S271:U271">
    <cfRule type="containsBlanks" dxfId="679" priority="45">
      <formula>LEN(TRIM(S271))=0</formula>
    </cfRule>
  </conditionalFormatting>
  <conditionalFormatting sqref="S272:U285">
    <cfRule type="cellIs" dxfId="678" priority="44" operator="equal">
      <formula>"Valore vuoto"</formula>
    </cfRule>
  </conditionalFormatting>
  <conditionalFormatting sqref="S272:U285">
    <cfRule type="containsBlanks" dxfId="677" priority="43">
      <formula>LEN(TRIM(S272))=0</formula>
    </cfRule>
  </conditionalFormatting>
  <conditionalFormatting sqref="S288:U288">
    <cfRule type="cellIs" dxfId="676" priority="42" operator="equal">
      <formula>"Valore vuoto"</formula>
    </cfRule>
  </conditionalFormatting>
  <conditionalFormatting sqref="S288:U288">
    <cfRule type="containsBlanks" dxfId="675" priority="41">
      <formula>LEN(TRIM(S288))=0</formula>
    </cfRule>
  </conditionalFormatting>
  <conditionalFormatting sqref="S292:U292">
    <cfRule type="cellIs" dxfId="674" priority="40" operator="equal">
      <formula>"Valore vuoto"</formula>
    </cfRule>
  </conditionalFormatting>
  <conditionalFormatting sqref="S292:U292">
    <cfRule type="containsBlanks" dxfId="673" priority="39">
      <formula>LEN(TRIM(S292))=0</formula>
    </cfRule>
  </conditionalFormatting>
  <conditionalFormatting sqref="S293:U306">
    <cfRule type="cellIs" dxfId="672" priority="38" operator="equal">
      <formula>"Valore vuoto"</formula>
    </cfRule>
  </conditionalFormatting>
  <conditionalFormatting sqref="S293:U306">
    <cfRule type="containsBlanks" dxfId="671" priority="37">
      <formula>LEN(TRIM(S293))=0</formula>
    </cfRule>
  </conditionalFormatting>
  <conditionalFormatting sqref="S309:U309">
    <cfRule type="cellIs" dxfId="670" priority="36" operator="equal">
      <formula>"Valore vuoto"</formula>
    </cfRule>
  </conditionalFormatting>
  <conditionalFormatting sqref="S309:U309">
    <cfRule type="containsBlanks" dxfId="669" priority="35">
      <formula>LEN(TRIM(S309))=0</formula>
    </cfRule>
  </conditionalFormatting>
  <conditionalFormatting sqref="S313:U313">
    <cfRule type="cellIs" dxfId="668" priority="34" operator="equal">
      <formula>"Valore vuoto"</formula>
    </cfRule>
  </conditionalFormatting>
  <conditionalFormatting sqref="S313:U313">
    <cfRule type="containsBlanks" dxfId="667" priority="33">
      <formula>LEN(TRIM(S313))=0</formula>
    </cfRule>
  </conditionalFormatting>
  <conditionalFormatting sqref="S314:U327">
    <cfRule type="cellIs" dxfId="666" priority="32" operator="equal">
      <formula>"Valore vuoto"</formula>
    </cfRule>
  </conditionalFormatting>
  <conditionalFormatting sqref="S314:U327">
    <cfRule type="containsBlanks" dxfId="665" priority="31">
      <formula>LEN(TRIM(S314))=0</formula>
    </cfRule>
  </conditionalFormatting>
  <conditionalFormatting sqref="S330:U330">
    <cfRule type="cellIs" dxfId="664" priority="30" operator="equal">
      <formula>"Valore vuoto"</formula>
    </cfRule>
  </conditionalFormatting>
  <conditionalFormatting sqref="S330:U330">
    <cfRule type="containsBlanks" dxfId="663" priority="29">
      <formula>LEN(TRIM(S330))=0</formula>
    </cfRule>
  </conditionalFormatting>
  <conditionalFormatting sqref="S334:U334">
    <cfRule type="cellIs" dxfId="662" priority="28" operator="equal">
      <formula>"Valore vuoto"</formula>
    </cfRule>
  </conditionalFormatting>
  <conditionalFormatting sqref="S334:U334">
    <cfRule type="containsBlanks" dxfId="661" priority="27">
      <formula>LEN(TRIM(S334))=0</formula>
    </cfRule>
  </conditionalFormatting>
  <conditionalFormatting sqref="S335:U348">
    <cfRule type="cellIs" dxfId="660" priority="26" operator="equal">
      <formula>"Valore vuoto"</formula>
    </cfRule>
  </conditionalFormatting>
  <conditionalFormatting sqref="S335:U348">
    <cfRule type="containsBlanks" dxfId="659" priority="25">
      <formula>LEN(TRIM(S335))=0</formula>
    </cfRule>
  </conditionalFormatting>
  <conditionalFormatting sqref="S351:U351">
    <cfRule type="cellIs" dxfId="658" priority="24" operator="equal">
      <formula>"Valore vuoto"</formula>
    </cfRule>
  </conditionalFormatting>
  <conditionalFormatting sqref="S351:U351">
    <cfRule type="containsBlanks" dxfId="657" priority="23">
      <formula>LEN(TRIM(S351))=0</formula>
    </cfRule>
  </conditionalFormatting>
  <conditionalFormatting sqref="S355:U355">
    <cfRule type="cellIs" dxfId="656" priority="22" operator="equal">
      <formula>"Valore vuoto"</formula>
    </cfRule>
  </conditionalFormatting>
  <conditionalFormatting sqref="S355:U355">
    <cfRule type="containsBlanks" dxfId="655" priority="21">
      <formula>LEN(TRIM(S355))=0</formula>
    </cfRule>
  </conditionalFormatting>
  <conditionalFormatting sqref="S356:U369">
    <cfRule type="cellIs" dxfId="654" priority="20" operator="equal">
      <formula>"Valore vuoto"</formula>
    </cfRule>
  </conditionalFormatting>
  <conditionalFormatting sqref="S356:U369">
    <cfRule type="containsBlanks" dxfId="653" priority="19">
      <formula>LEN(TRIM(S356))=0</formula>
    </cfRule>
  </conditionalFormatting>
  <conditionalFormatting sqref="S372:U372">
    <cfRule type="cellIs" dxfId="652" priority="18" operator="equal">
      <formula>"Valore vuoto"</formula>
    </cfRule>
  </conditionalFormatting>
  <conditionalFormatting sqref="S372:U372">
    <cfRule type="containsBlanks" dxfId="651" priority="17">
      <formula>LEN(TRIM(S372))=0</formula>
    </cfRule>
  </conditionalFormatting>
  <conditionalFormatting sqref="S376:U376">
    <cfRule type="cellIs" dxfId="650" priority="16" operator="equal">
      <formula>"Valore vuoto"</formula>
    </cfRule>
  </conditionalFormatting>
  <conditionalFormatting sqref="S376:U376">
    <cfRule type="containsBlanks" dxfId="649" priority="15">
      <formula>LEN(TRIM(S376))=0</formula>
    </cfRule>
  </conditionalFormatting>
  <conditionalFormatting sqref="S377:U390">
    <cfRule type="cellIs" dxfId="648" priority="14" operator="equal">
      <formula>"Valore vuoto"</formula>
    </cfRule>
  </conditionalFormatting>
  <conditionalFormatting sqref="S377:U390">
    <cfRule type="containsBlanks" dxfId="647" priority="13">
      <formula>LEN(TRIM(S377))=0</formula>
    </cfRule>
  </conditionalFormatting>
  <conditionalFormatting sqref="S393:U393">
    <cfRule type="cellIs" dxfId="646" priority="12" operator="equal">
      <formula>"Valore vuoto"</formula>
    </cfRule>
  </conditionalFormatting>
  <conditionalFormatting sqref="S393:U393">
    <cfRule type="containsBlanks" dxfId="645" priority="11">
      <formula>LEN(TRIM(S393))=0</formula>
    </cfRule>
  </conditionalFormatting>
  <conditionalFormatting sqref="S397:U397">
    <cfRule type="cellIs" dxfId="644" priority="10" operator="equal">
      <formula>"Valore vuoto"</formula>
    </cfRule>
  </conditionalFormatting>
  <conditionalFormatting sqref="S397:U397">
    <cfRule type="containsBlanks" dxfId="643" priority="9">
      <formula>LEN(TRIM(S397))=0</formula>
    </cfRule>
  </conditionalFormatting>
  <conditionalFormatting sqref="S398:U411">
    <cfRule type="cellIs" dxfId="642" priority="8" operator="equal">
      <formula>"Valore vuoto"</formula>
    </cfRule>
  </conditionalFormatting>
  <conditionalFormatting sqref="S398:U411">
    <cfRule type="containsBlanks" dxfId="641" priority="7">
      <formula>LEN(TRIM(S398))=0</formula>
    </cfRule>
  </conditionalFormatting>
  <dataValidations count="2">
    <dataValidation type="list" allowBlank="1" showInputMessage="1" showErrorMessage="1" sqref="J19:J33 J40:J54 J61:J75 J82:J96 J103:J117 J124:J138 J145:J159 J166:J180 J187:J201 J208:J222 J229:J243 J250:J264 J271:J285 J292:J306 J313:J327 J334:J348 J355:J369 J376:J390 J397:J411 J418:J432" xr:uid="{00000000-0002-0000-0E00-000000000000}">
      <formula1>"O, U"</formula1>
    </dataValidation>
    <dataValidation type="list" allowBlank="1" showInputMessage="1" showErrorMessage="1" sqref="Q15:R15 Q19:R33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18:R432" xr:uid="{00000000-0002-0000-0E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E00-000002000000}">
          <x14:formula1>
            <xm:f>'db obiettivi'!$A$3:$A$18</xm:f>
          </x14:formula1>
          <xm:sqref>H19:H33 H229:H243 H250:H264 H271:H285 H292:H306 H313:H327 H334:H348 H355:H369 H376:H390 H397:H411 H40:H54 H61:H75 H82:H96 H103:H117 H124:H138 H145:H159 H166:H180 H187:H201 H208:H222 H418:H432</xm:sqref>
        </x14:dataValidation>
        <x14:dataValidation type="list" allowBlank="1" showInputMessage="1" showErrorMessage="1" xr:uid="{00000000-0002-0000-0E00-000003000000}">
          <x14:formula1>
            <xm:f>'db fattori abilitanti'!$A$3:$A$19</xm:f>
          </x14:formula1>
          <xm:sqref>F19:F33 F229:F243 F250:F264 F271:F285 F292:F306 F313:F327 F334:F348 F355:F369 F376:F390 F397:F411 F40:F54 F61:F75 F82:F96 F103:F117 F124:F138 F145:F159 F166:F180 F187:F201 F208:F222 F418:F432</xm:sqref>
        </x14:dataValidation>
        <x14:dataValidation type="list" allowBlank="1" showInputMessage="1" showErrorMessage="1" xr:uid="{00000000-0002-0000-0E00-000004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0E00-000005000000}">
          <x14:formula1>
            <xm:f>'db rischi'!$M$10:$M$100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E00-000006000000}">
          <x14:formula1>
            <xm:f>'db misure specifiche'!$M$4:$M$505</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7">
    <tabColor rgb="FF00B050"/>
    <pageSetUpPr fitToPage="1"/>
  </sheetPr>
  <dimension ref="A1:X433"/>
  <sheetViews>
    <sheetView zoomScale="85" zoomScaleNormal="85" workbookViewId="0">
      <selection activeCell="F15" sqref="F15:H1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hidden="1" customWidth="1" outlineLevel="1"/>
    <col min="18" max="18" width="18.85546875" style="2" hidden="1" customWidth="1" outlineLevel="1"/>
    <col min="19" max="21" width="10.85546875" style="2" hidden="1" customWidth="1" outlineLevel="2"/>
    <col min="22" max="22" width="76.42578125" style="2" hidden="1" customWidth="1" outlineLevel="1" collapsed="1"/>
    <col min="23" max="23" width="6.140625" style="2" customWidth="1" collapsed="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30"/>
      <c r="X3" s="30"/>
    </row>
    <row r="4" spans="1:24" ht="23.85" hidden="1" customHeight="1" outlineLevel="1" x14ac:dyDescent="0.2">
      <c r="A4" s="51"/>
      <c r="B4" s="51"/>
      <c r="C4" s="51"/>
      <c r="D4" s="51"/>
      <c r="E4" s="180">
        <f t="shared" ref="E4:E12" si="0">COUNTIF($J$19:$K$17740,H4)</f>
        <v>0</v>
      </c>
      <c r="F4" s="179" t="e">
        <f t="shared" ref="F4:F12" si="1">E4/$G$4</f>
        <v>#DIV/0!</v>
      </c>
      <c r="G4" s="232">
        <f>SUM(E4:E12)</f>
        <v>0</v>
      </c>
      <c r="H4" s="26" t="s">
        <v>32</v>
      </c>
      <c r="I4" s="85"/>
      <c r="J4" s="85"/>
      <c r="K4" s="30"/>
      <c r="L4" s="30"/>
      <c r="M4" s="30"/>
      <c r="N4" s="30"/>
      <c r="O4" s="30"/>
      <c r="P4" s="30"/>
      <c r="Q4" s="30"/>
      <c r="R4" s="30"/>
      <c r="S4" s="30"/>
      <c r="T4" s="30"/>
      <c r="U4" s="30"/>
      <c r="V4" s="30"/>
      <c r="W4" s="230"/>
      <c r="X4" s="30"/>
    </row>
    <row r="5" spans="1:24" ht="23.85" hidden="1" customHeight="1" outlineLevel="1" x14ac:dyDescent="0.2">
      <c r="A5" s="51"/>
      <c r="B5" s="51"/>
      <c r="C5" s="51"/>
      <c r="D5" s="51"/>
      <c r="E5" s="180">
        <f t="shared" si="0"/>
        <v>0</v>
      </c>
      <c r="F5" s="179" t="e">
        <f t="shared" si="1"/>
        <v>#DIV/0!</v>
      </c>
      <c r="G5" s="232"/>
      <c r="H5" s="26" t="s">
        <v>33</v>
      </c>
      <c r="I5" s="85"/>
      <c r="J5" s="85"/>
      <c r="K5" s="30"/>
      <c r="L5" s="30"/>
      <c r="M5" s="30"/>
      <c r="N5" s="30"/>
      <c r="O5" s="30"/>
      <c r="P5" s="30"/>
      <c r="Q5" s="30"/>
      <c r="R5" s="30"/>
      <c r="S5" s="30"/>
      <c r="T5" s="30"/>
      <c r="U5" s="30"/>
      <c r="V5" s="30"/>
      <c r="W5" s="230"/>
      <c r="X5" s="30"/>
    </row>
    <row r="6" spans="1:24" ht="23.85" hidden="1" customHeight="1" outlineLevel="1" x14ac:dyDescent="0.2">
      <c r="A6" s="51"/>
      <c r="B6" s="51"/>
      <c r="C6" s="51"/>
      <c r="D6" s="51"/>
      <c r="E6" s="180">
        <f t="shared" si="0"/>
        <v>0</v>
      </c>
      <c r="F6" s="179" t="e">
        <f t="shared" si="1"/>
        <v>#DIV/0!</v>
      </c>
      <c r="G6" s="232"/>
      <c r="H6" s="26" t="s">
        <v>34</v>
      </c>
      <c r="I6" s="85"/>
      <c r="J6" s="85"/>
      <c r="K6" s="30"/>
      <c r="L6" s="30"/>
      <c r="M6" s="30"/>
      <c r="N6" s="30"/>
      <c r="O6" s="30"/>
      <c r="P6" s="30"/>
      <c r="Q6" s="30"/>
      <c r="R6" s="30"/>
      <c r="S6" s="30"/>
      <c r="T6" s="30"/>
      <c r="U6" s="30"/>
      <c r="V6" s="30"/>
      <c r="W6" s="230"/>
      <c r="X6" s="30"/>
    </row>
    <row r="7" spans="1:24" ht="23.85" hidden="1" customHeight="1" outlineLevel="1" x14ac:dyDescent="0.2">
      <c r="A7" s="51"/>
      <c r="B7" s="51"/>
      <c r="C7" s="51"/>
      <c r="D7" s="51"/>
      <c r="E7" s="180">
        <f t="shared" si="0"/>
        <v>0</v>
      </c>
      <c r="F7" s="179" t="e">
        <f t="shared" si="1"/>
        <v>#DIV/0!</v>
      </c>
      <c r="G7" s="232"/>
      <c r="H7" s="26" t="s">
        <v>35</v>
      </c>
      <c r="I7" s="85"/>
      <c r="J7" s="85"/>
      <c r="K7" s="30"/>
      <c r="L7" s="30"/>
      <c r="M7" s="30"/>
      <c r="N7" s="30"/>
      <c r="O7" s="30"/>
      <c r="P7" s="30"/>
      <c r="Q7" s="30"/>
      <c r="R7" s="30"/>
      <c r="S7" s="30"/>
      <c r="T7" s="30"/>
      <c r="U7" s="30"/>
      <c r="V7" s="30"/>
      <c r="W7" s="230"/>
      <c r="X7" s="30"/>
    </row>
    <row r="8" spans="1:24" ht="23.85" hidden="1" customHeight="1" outlineLevel="1" x14ac:dyDescent="0.2">
      <c r="A8" s="51"/>
      <c r="B8" s="51"/>
      <c r="C8" s="51"/>
      <c r="D8" s="51"/>
      <c r="E8" s="180">
        <f t="shared" si="0"/>
        <v>0</v>
      </c>
      <c r="F8" s="179" t="e">
        <f t="shared" si="1"/>
        <v>#DIV/0!</v>
      </c>
      <c r="G8" s="232"/>
      <c r="H8" s="26" t="s">
        <v>36</v>
      </c>
      <c r="I8" s="85"/>
      <c r="J8" s="85"/>
      <c r="K8" s="30"/>
      <c r="L8" s="30"/>
      <c r="M8" s="30"/>
      <c r="N8" s="30"/>
      <c r="O8" s="30"/>
      <c r="P8" s="30"/>
      <c r="Q8" s="30"/>
      <c r="R8" s="30"/>
      <c r="S8" s="30"/>
      <c r="T8" s="30"/>
      <c r="U8" s="30"/>
      <c r="V8" s="30"/>
      <c r="W8" s="230"/>
      <c r="X8" s="30"/>
    </row>
    <row r="9" spans="1:24" ht="23.85" hidden="1" customHeight="1" outlineLevel="1" x14ac:dyDescent="0.2">
      <c r="A9" s="51"/>
      <c r="B9" s="51"/>
      <c r="C9" s="51"/>
      <c r="D9" s="51"/>
      <c r="E9" s="180">
        <f t="shared" si="0"/>
        <v>0</v>
      </c>
      <c r="F9" s="179" t="e">
        <f t="shared" si="1"/>
        <v>#DIV/0!</v>
      </c>
      <c r="G9" s="232"/>
      <c r="H9" s="26" t="s">
        <v>37</v>
      </c>
      <c r="I9" s="85"/>
      <c r="J9" s="85"/>
      <c r="K9" s="30"/>
      <c r="L9" s="30"/>
      <c r="M9" s="30"/>
      <c r="N9" s="30"/>
      <c r="O9" s="30"/>
      <c r="P9" s="30"/>
      <c r="Q9" s="30"/>
      <c r="R9" s="30"/>
      <c r="S9" s="30"/>
      <c r="T9" s="30"/>
      <c r="U9" s="30"/>
      <c r="V9" s="30"/>
      <c r="W9" s="230"/>
      <c r="X9" s="30"/>
    </row>
    <row r="10" spans="1:24" ht="23.85" hidden="1" customHeight="1" outlineLevel="1" x14ac:dyDescent="0.2">
      <c r="A10" s="51"/>
      <c r="B10" s="51"/>
      <c r="C10" s="51"/>
      <c r="D10" s="51"/>
      <c r="E10" s="180">
        <f t="shared" si="0"/>
        <v>0</v>
      </c>
      <c r="F10" s="179" t="e">
        <f t="shared" si="1"/>
        <v>#DIV/0!</v>
      </c>
      <c r="G10" s="232"/>
      <c r="H10" s="26" t="s">
        <v>38</v>
      </c>
      <c r="I10" s="85"/>
      <c r="J10" s="85"/>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E11" s="180">
        <f t="shared" si="0"/>
        <v>0</v>
      </c>
      <c r="F11" s="179" t="e">
        <f t="shared" si="1"/>
        <v>#DIV/0!</v>
      </c>
      <c r="G11" s="232"/>
      <c r="H11" s="26" t="s">
        <v>31</v>
      </c>
      <c r="I11" s="85"/>
      <c r="J11" s="85"/>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E12" s="180">
        <f t="shared" si="0"/>
        <v>0</v>
      </c>
      <c r="F12" s="179" t="e">
        <f t="shared" si="1"/>
        <v>#DIV/0!</v>
      </c>
      <c r="G12" s="232"/>
      <c r="H12" s="26" t="s">
        <v>641</v>
      </c>
      <c r="I12" s="85"/>
      <c r="J12" s="85"/>
      <c r="K12" s="30"/>
      <c r="L12" s="30"/>
      <c r="M12" s="30"/>
      <c r="N12" s="30"/>
      <c r="O12" s="30"/>
      <c r="P12" s="30"/>
      <c r="Q12" s="30"/>
      <c r="R12" s="30"/>
      <c r="S12" s="30"/>
      <c r="T12" s="30"/>
      <c r="U12" s="30"/>
      <c r="V12" s="30"/>
      <c r="W12" s="230"/>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66" customHeight="1" x14ac:dyDescent="0.2">
      <c r="A14" s="170"/>
      <c r="B14" s="170"/>
      <c r="C14" s="174" t="s">
        <v>674</v>
      </c>
      <c r="D14" s="174"/>
      <c r="E14" s="175" t="s">
        <v>1289</v>
      </c>
      <c r="F14" s="168"/>
      <c r="G14" s="168"/>
      <c r="H14" s="168"/>
      <c r="I14" s="220" t="str">
        <f>Aree!F29</f>
        <v>M) Governance e Compliance (Pianificazione, programmazione e controllo, audit, anticorruzione, trasparenza, gestione e valutazione delle performance…)</v>
      </c>
      <c r="J14" s="220"/>
      <c r="K14" s="220"/>
      <c r="L14" s="220"/>
      <c r="M14" s="168"/>
      <c r="N14" s="84" t="s">
        <v>6</v>
      </c>
      <c r="O14" s="84" t="s">
        <v>675</v>
      </c>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c r="G15" s="226"/>
      <c r="H15" s="226"/>
      <c r="I15" s="50" t="s">
        <v>11</v>
      </c>
      <c r="J15" s="227" t="s">
        <v>3</v>
      </c>
      <c r="K15" s="227"/>
      <c r="L15" s="39"/>
      <c r="M15" s="162" t="s">
        <v>676</v>
      </c>
      <c r="N15" s="163" t="str">
        <f>V15</f>
        <v>--</v>
      </c>
      <c r="O15" s="39"/>
      <c r="P15" s="168"/>
      <c r="Q15" s="184"/>
      <c r="R15" s="184"/>
      <c r="S15" s="185" t="str">
        <f>IF(Q15="Basso",1.8,IF(Q15="Medio",2.5,IF(Q15="Medio-Alto",3.8,IF(Q15="Alto",5,"0"))))</f>
        <v>0</v>
      </c>
      <c r="T15" s="185" t="str">
        <f>IF(R15="Basso",1.8,IF(R15="Medio",2.5,IF(R15="Medio-Alto",3.8,IF(R15="Alto",5,"0"))))</f>
        <v>0</v>
      </c>
      <c r="U15" s="185">
        <f>IF(MAX(U19:U33)&gt;(T15*S15),MAX(U19:U33),T15*S15)</f>
        <v>0</v>
      </c>
      <c r="V15" s="186" t="str">
        <f>IF(U15=0,"--",IF(U15&lt;='db fasce di rischio'!$B$4,'db fasce di rischio'!$A$2,IF(U15&lt;='db fasce di rischio'!$D$4,'db fasce di rischio'!$C$2,IF(U15&lt;='db fasce di rischio'!$F$4,'db fasce di rischio'!$E$2,IF(U15&lt;='db fasce di rischio'!$H$4,'db fasce di rischio'!$G$2,"")))))</f>
        <v>--</v>
      </c>
      <c r="W15" s="30"/>
      <c r="X15" s="30"/>
    </row>
    <row r="16" spans="1:24" ht="59.45" customHeight="1" x14ac:dyDescent="0.2">
      <c r="A16" s="168"/>
      <c r="B16" s="168"/>
      <c r="C16" s="224"/>
      <c r="D16" s="225"/>
      <c r="E16" s="225"/>
      <c r="F16" s="172"/>
      <c r="G16" s="172"/>
      <c r="H16" s="172"/>
      <c r="I16" s="172"/>
      <c r="J16" s="172"/>
      <c r="K16" s="172"/>
      <c r="L16" s="173"/>
      <c r="M16" s="228" t="s">
        <v>1305</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t="e">
        <f>SUM(F4:F12)</f>
        <v>#DIV/0!</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outlineLevel="1" x14ac:dyDescent="0.2">
      <c r="A19" s="169"/>
      <c r="B19" s="169"/>
      <c r="C19" s="26" t="s">
        <v>30</v>
      </c>
      <c r="D19" s="26" t="s">
        <v>30</v>
      </c>
      <c r="E19" s="26" t="s">
        <v>30</v>
      </c>
      <c r="F19" s="26" t="s">
        <v>30</v>
      </c>
      <c r="G19" s="161" t="str">
        <f>V19</f>
        <v>--</v>
      </c>
      <c r="H19" s="27" t="s">
        <v>30</v>
      </c>
      <c r="I19" s="33" t="s">
        <v>30</v>
      </c>
      <c r="J19" s="87"/>
      <c r="K19" s="33"/>
      <c r="L19" s="26"/>
      <c r="M19" s="26"/>
      <c r="N19" s="26"/>
      <c r="O19" s="26"/>
      <c r="P19" s="169"/>
      <c r="Q19" s="184"/>
      <c r="R19" s="184"/>
      <c r="S19" s="185" t="str">
        <f>IF(Q19="Basso",1.8,IF(Q19="Medio",2.5,IF(Q19="Medio-Alto",3.8,IF(Q19="Alto",5,"0"))))</f>
        <v>0</v>
      </c>
      <c r="T19" s="185" t="str">
        <f>IF(R19="Basso",1.8,IF(R19="Medio",2.5,IF(R19="Medio-Alto",3.8,IF(R19="Alto",5,"0"))))</f>
        <v>0</v>
      </c>
      <c r="U19" s="185">
        <f>(T19*S19)</f>
        <v>0</v>
      </c>
      <c r="V19" s="186" t="str">
        <f>IF(U19=0,"--",IF(U19&lt;='db fasce di rischio'!$B$4,'db fasce di rischio'!$A$2,IF(U19&lt;='db fasce di rischio'!$D$4,'db fasce di rischio'!$C$2,IF(U19&lt;='db fasce di rischio'!$F$4,'db fasce di rischio'!$E$2,IF(U19&lt;='db fasce di rischio'!$H$4,'db fasce di rischio'!$G$2,"")))))</f>
        <v>--</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c r="G36" s="226"/>
      <c r="H36" s="226"/>
      <c r="I36" s="50" t="s">
        <v>11</v>
      </c>
      <c r="J36" s="227" t="s">
        <v>3</v>
      </c>
      <c r="K36" s="227"/>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4"/>
      <c r="D37" s="225"/>
      <c r="E37" s="225"/>
      <c r="F37" s="172"/>
      <c r="G37" s="172"/>
      <c r="H37" s="172"/>
      <c r="I37" s="172"/>
      <c r="J37" s="172"/>
      <c r="K37" s="172"/>
      <c r="L37" s="173"/>
      <c r="M37" s="228" t="s">
        <v>1305</v>
      </c>
      <c r="N37" s="228"/>
      <c r="O37" s="228"/>
      <c r="P37" s="168"/>
      <c r="Q37" s="30"/>
      <c r="R37" s="30"/>
      <c r="S37" s="30"/>
      <c r="T37" s="30"/>
      <c r="U37" s="30"/>
      <c r="V37" s="30"/>
      <c r="W37" s="30"/>
      <c r="X37" s="30"/>
    </row>
    <row r="38" spans="1:24" ht="31.5" hidden="1"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hidden="1"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hidden="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hidden="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hidden="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hidden="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hidden="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hidden="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hidden="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hidden="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hidden="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hidden="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hidden="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hidden="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hidden="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hidden="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hidden="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collapsed="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c r="G57" s="226"/>
      <c r="H57" s="226"/>
      <c r="I57" s="50" t="s">
        <v>11</v>
      </c>
      <c r="J57" s="227" t="s">
        <v>3</v>
      </c>
      <c r="K57" s="227"/>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4"/>
      <c r="D58" s="225"/>
      <c r="E58" s="225"/>
      <c r="F58" s="172"/>
      <c r="G58" s="172"/>
      <c r="H58" s="172"/>
      <c r="I58" s="172"/>
      <c r="J58" s="172"/>
      <c r="K58" s="172"/>
      <c r="L58" s="173"/>
      <c r="M58" s="228" t="s">
        <v>1305</v>
      </c>
      <c r="N58" s="228"/>
      <c r="O58" s="228"/>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c r="G78" s="226"/>
      <c r="H78" s="226"/>
      <c r="I78" s="50" t="s">
        <v>11</v>
      </c>
      <c r="J78" s="227" t="s">
        <v>3</v>
      </c>
      <c r="K78" s="227"/>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4"/>
      <c r="D79" s="225"/>
      <c r="E79" s="225"/>
      <c r="F79" s="172"/>
      <c r="G79" s="172"/>
      <c r="H79" s="172"/>
      <c r="I79" s="172"/>
      <c r="J79" s="172"/>
      <c r="K79" s="172"/>
      <c r="L79" s="173"/>
      <c r="M79" s="228" t="s">
        <v>1305</v>
      </c>
      <c r="N79" s="228"/>
      <c r="O79" s="228"/>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c r="G99" s="226"/>
      <c r="H99" s="226"/>
      <c r="I99" s="50" t="s">
        <v>11</v>
      </c>
      <c r="J99" s="227" t="s">
        <v>3</v>
      </c>
      <c r="K99" s="227"/>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4"/>
      <c r="D100" s="225"/>
      <c r="E100" s="225"/>
      <c r="F100" s="172"/>
      <c r="G100" s="172"/>
      <c r="H100" s="172"/>
      <c r="I100" s="172"/>
      <c r="J100" s="172"/>
      <c r="K100" s="172"/>
      <c r="L100" s="173"/>
      <c r="M100" s="228" t="s">
        <v>1305</v>
      </c>
      <c r="N100" s="228"/>
      <c r="O100" s="228"/>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c r="G120" s="226"/>
      <c r="H120" s="226"/>
      <c r="I120" s="50" t="s">
        <v>11</v>
      </c>
      <c r="J120" s="227" t="s">
        <v>3</v>
      </c>
      <c r="K120" s="227"/>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4"/>
      <c r="D121" s="225"/>
      <c r="E121" s="225"/>
      <c r="F121" s="172"/>
      <c r="G121" s="172"/>
      <c r="H121" s="172"/>
      <c r="I121" s="172"/>
      <c r="J121" s="172"/>
      <c r="K121" s="172"/>
      <c r="L121" s="173"/>
      <c r="M121" s="228" t="s">
        <v>1305</v>
      </c>
      <c r="N121" s="228"/>
      <c r="O121" s="228"/>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c r="G141" s="226"/>
      <c r="H141" s="226"/>
      <c r="I141" s="50" t="s">
        <v>11</v>
      </c>
      <c r="J141" s="227" t="s">
        <v>3</v>
      </c>
      <c r="K141" s="227"/>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4"/>
      <c r="D142" s="225"/>
      <c r="E142" s="225"/>
      <c r="F142" s="172"/>
      <c r="G142" s="172"/>
      <c r="H142" s="172"/>
      <c r="I142" s="172"/>
      <c r="J142" s="172"/>
      <c r="K142" s="172"/>
      <c r="L142" s="173"/>
      <c r="M142" s="228" t="s">
        <v>1305</v>
      </c>
      <c r="N142" s="228"/>
      <c r="O142" s="228"/>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c r="G162" s="226"/>
      <c r="H162" s="226"/>
      <c r="I162" s="50" t="s">
        <v>11</v>
      </c>
      <c r="J162" s="227" t="s">
        <v>3</v>
      </c>
      <c r="K162" s="227"/>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4"/>
      <c r="D163" s="225"/>
      <c r="E163" s="225"/>
      <c r="F163" s="172"/>
      <c r="G163" s="172"/>
      <c r="H163" s="172"/>
      <c r="I163" s="172"/>
      <c r="J163" s="172"/>
      <c r="K163" s="172"/>
      <c r="L163" s="173"/>
      <c r="M163" s="228" t="s">
        <v>1305</v>
      </c>
      <c r="N163" s="228"/>
      <c r="O163" s="228"/>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c r="G183" s="226"/>
      <c r="H183" s="226"/>
      <c r="I183" s="50" t="s">
        <v>11</v>
      </c>
      <c r="J183" s="227" t="s">
        <v>3</v>
      </c>
      <c r="K183" s="227"/>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4"/>
      <c r="D184" s="225"/>
      <c r="E184" s="225"/>
      <c r="F184" s="172"/>
      <c r="G184" s="172"/>
      <c r="H184" s="172"/>
      <c r="I184" s="172"/>
      <c r="J184" s="172"/>
      <c r="K184" s="172"/>
      <c r="L184" s="173"/>
      <c r="M184" s="228" t="s">
        <v>1305</v>
      </c>
      <c r="N184" s="228"/>
      <c r="O184" s="228"/>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c r="G204" s="226"/>
      <c r="H204" s="226"/>
      <c r="I204" s="50" t="s">
        <v>11</v>
      </c>
      <c r="J204" s="227" t="s">
        <v>3</v>
      </c>
      <c r="K204" s="227"/>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4"/>
      <c r="D205" s="225"/>
      <c r="E205" s="225"/>
      <c r="F205" s="172"/>
      <c r="G205" s="172"/>
      <c r="H205" s="172"/>
      <c r="I205" s="172"/>
      <c r="J205" s="172"/>
      <c r="K205" s="172"/>
      <c r="L205" s="173"/>
      <c r="M205" s="228" t="s">
        <v>1305</v>
      </c>
      <c r="N205" s="228"/>
      <c r="O205" s="228"/>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c r="G225" s="226"/>
      <c r="H225" s="226"/>
      <c r="I225" s="50" t="s">
        <v>11</v>
      </c>
      <c r="J225" s="227" t="s">
        <v>3</v>
      </c>
      <c r="K225" s="227"/>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4"/>
      <c r="D226" s="225"/>
      <c r="E226" s="225"/>
      <c r="F226" s="172"/>
      <c r="G226" s="172"/>
      <c r="H226" s="172"/>
      <c r="I226" s="172"/>
      <c r="J226" s="172"/>
      <c r="K226" s="172"/>
      <c r="L226" s="173"/>
      <c r="M226" s="228" t="s">
        <v>1305</v>
      </c>
      <c r="N226" s="228"/>
      <c r="O226" s="228"/>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c r="G246" s="226"/>
      <c r="H246" s="226"/>
      <c r="I246" s="50" t="s">
        <v>11</v>
      </c>
      <c r="J246" s="227" t="s">
        <v>3</v>
      </c>
      <c r="K246" s="227"/>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4"/>
      <c r="D247" s="225"/>
      <c r="E247" s="225"/>
      <c r="F247" s="172"/>
      <c r="G247" s="172"/>
      <c r="H247" s="172"/>
      <c r="I247" s="172"/>
      <c r="J247" s="172"/>
      <c r="K247" s="172"/>
      <c r="L247" s="173"/>
      <c r="M247" s="228" t="s">
        <v>1305</v>
      </c>
      <c r="N247" s="228"/>
      <c r="O247" s="228"/>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c r="G267" s="226"/>
      <c r="H267" s="226"/>
      <c r="I267" s="50" t="s">
        <v>11</v>
      </c>
      <c r="J267" s="227" t="s">
        <v>3</v>
      </c>
      <c r="K267" s="227"/>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4"/>
      <c r="D268" s="225"/>
      <c r="E268" s="225"/>
      <c r="F268" s="172"/>
      <c r="G268" s="172"/>
      <c r="H268" s="172"/>
      <c r="I268" s="172"/>
      <c r="J268" s="172"/>
      <c r="K268" s="172"/>
      <c r="L268" s="173"/>
      <c r="M268" s="228" t="s">
        <v>1305</v>
      </c>
      <c r="N268" s="228"/>
      <c r="O268" s="228"/>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c r="G288" s="226"/>
      <c r="H288" s="226"/>
      <c r="I288" s="50" t="s">
        <v>11</v>
      </c>
      <c r="J288" s="227" t="s">
        <v>3</v>
      </c>
      <c r="K288" s="227"/>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4"/>
      <c r="D289" s="225"/>
      <c r="E289" s="225"/>
      <c r="F289" s="172"/>
      <c r="G289" s="172"/>
      <c r="H289" s="172"/>
      <c r="I289" s="172"/>
      <c r="J289" s="172"/>
      <c r="K289" s="172"/>
      <c r="L289" s="173"/>
      <c r="M289" s="228" t="s">
        <v>1305</v>
      </c>
      <c r="N289" s="228"/>
      <c r="O289" s="228"/>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c r="G309" s="226"/>
      <c r="H309" s="226"/>
      <c r="I309" s="50" t="s">
        <v>11</v>
      </c>
      <c r="J309" s="227" t="s">
        <v>3</v>
      </c>
      <c r="K309" s="227"/>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4"/>
      <c r="D310" s="225"/>
      <c r="E310" s="225"/>
      <c r="F310" s="172"/>
      <c r="G310" s="172"/>
      <c r="H310" s="172"/>
      <c r="I310" s="172"/>
      <c r="J310" s="172"/>
      <c r="K310" s="172"/>
      <c r="L310" s="173"/>
      <c r="M310" s="228" t="s">
        <v>1305</v>
      </c>
      <c r="N310" s="228"/>
      <c r="O310" s="228"/>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C395:D395"/>
    <mergeCell ref="C414:E415"/>
    <mergeCell ref="F414:H414"/>
    <mergeCell ref="J414:K414"/>
    <mergeCell ref="M415:O415"/>
    <mergeCell ref="C374:D374"/>
    <mergeCell ref="C393:E394"/>
    <mergeCell ref="F393:H393"/>
    <mergeCell ref="J393:K393"/>
    <mergeCell ref="M394:O394"/>
    <mergeCell ref="C353:D353"/>
    <mergeCell ref="C372:E373"/>
    <mergeCell ref="F372:H372"/>
    <mergeCell ref="J372:K372"/>
    <mergeCell ref="M373:O373"/>
    <mergeCell ref="C332:D332"/>
    <mergeCell ref="C351:E352"/>
    <mergeCell ref="F351:H351"/>
    <mergeCell ref="J351:K351"/>
    <mergeCell ref="M352:O352"/>
    <mergeCell ref="C311:D311"/>
    <mergeCell ref="C330:E331"/>
    <mergeCell ref="F330:H330"/>
    <mergeCell ref="J330:K330"/>
    <mergeCell ref="M331:O331"/>
    <mergeCell ref="C290:D290"/>
    <mergeCell ref="C309:E310"/>
    <mergeCell ref="F309:H309"/>
    <mergeCell ref="J309:K309"/>
    <mergeCell ref="M310:O310"/>
    <mergeCell ref="C269:D269"/>
    <mergeCell ref="C288:E289"/>
    <mergeCell ref="F288:H288"/>
    <mergeCell ref="J288:K288"/>
    <mergeCell ref="M289:O289"/>
    <mergeCell ref="C248:D248"/>
    <mergeCell ref="C267:E268"/>
    <mergeCell ref="F267:H267"/>
    <mergeCell ref="J267:K267"/>
    <mergeCell ref="M268:O268"/>
    <mergeCell ref="C227:D227"/>
    <mergeCell ref="C246:E247"/>
    <mergeCell ref="F246:H246"/>
    <mergeCell ref="J246:K246"/>
    <mergeCell ref="M247:O247"/>
    <mergeCell ref="C206:D206"/>
    <mergeCell ref="C225:E226"/>
    <mergeCell ref="F225:H225"/>
    <mergeCell ref="J225:K225"/>
    <mergeCell ref="M226:O226"/>
    <mergeCell ref="C185:D185"/>
    <mergeCell ref="C204:E205"/>
    <mergeCell ref="F204:H204"/>
    <mergeCell ref="J204:K204"/>
    <mergeCell ref="M205:O205"/>
    <mergeCell ref="C164:D164"/>
    <mergeCell ref="C183:E184"/>
    <mergeCell ref="F183:H183"/>
    <mergeCell ref="J183:K183"/>
    <mergeCell ref="M184:O184"/>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s>
  <conditionalFormatting sqref="I26:I33">
    <cfRule type="cellIs" dxfId="640" priority="843" operator="equal">
      <formula>0</formula>
    </cfRule>
  </conditionalFormatting>
  <conditionalFormatting sqref="I26:I33">
    <cfRule type="cellIs" dxfId="639" priority="840" operator="equal">
      <formula>0</formula>
    </cfRule>
    <cfRule type="expression" dxfId="638" priority="841">
      <formula>"""$F$9+$G$9+$H$9=0"""</formula>
    </cfRule>
    <cfRule type="expression" dxfId="637" priority="842">
      <formula>"$F$9=0"""</formula>
    </cfRule>
  </conditionalFormatting>
  <conditionalFormatting sqref="I19:I25">
    <cfRule type="cellIs" dxfId="636" priority="837" operator="equal">
      <formula>0</formula>
    </cfRule>
  </conditionalFormatting>
  <conditionalFormatting sqref="I19:I25">
    <cfRule type="cellIs" dxfId="635" priority="834" operator="equal">
      <formula>0</formula>
    </cfRule>
    <cfRule type="expression" dxfId="634" priority="835">
      <formula>"""$F$9+$G$9+$H$9=0"""</formula>
    </cfRule>
    <cfRule type="expression" dxfId="633" priority="836">
      <formula>"$F$9=0"""</formula>
    </cfRule>
  </conditionalFormatting>
  <conditionalFormatting sqref="E26:E33">
    <cfRule type="colorScale" priority="844">
      <colorScale>
        <cfvo type="min"/>
        <cfvo type="percentile" val="50"/>
        <cfvo type="max"/>
        <color rgb="FFF8696B"/>
        <color rgb="FFFFEB84"/>
        <color rgb="FF63BE7B"/>
      </colorScale>
    </cfRule>
  </conditionalFormatting>
  <conditionalFormatting sqref="E19:E25">
    <cfRule type="colorScale" priority="845">
      <colorScale>
        <cfvo type="min"/>
        <cfvo type="percentile" val="50"/>
        <cfvo type="max"/>
        <color rgb="FFF8696B"/>
        <color rgb="FFFFEB84"/>
        <color rgb="FF63BE7B"/>
      </colorScale>
    </cfRule>
  </conditionalFormatting>
  <conditionalFormatting sqref="F26:F33">
    <cfRule type="colorScale" priority="846">
      <colorScale>
        <cfvo type="min"/>
        <cfvo type="percentile" val="50"/>
        <cfvo type="max"/>
        <color rgb="FFF8696B"/>
        <color rgb="FFFFEB84"/>
        <color rgb="FF63BE7B"/>
      </colorScale>
    </cfRule>
  </conditionalFormatting>
  <conditionalFormatting sqref="F19:F25">
    <cfRule type="colorScale" priority="847">
      <colorScale>
        <cfvo type="min"/>
        <cfvo type="percentile" val="50"/>
        <cfvo type="max"/>
        <color rgb="FFF8696B"/>
        <color rgb="FFFFEB84"/>
        <color rgb="FF63BE7B"/>
      </colorScale>
    </cfRule>
  </conditionalFormatting>
  <conditionalFormatting sqref="I47:I54">
    <cfRule type="cellIs" dxfId="632" priority="363" operator="equal">
      <formula>0</formula>
    </cfRule>
  </conditionalFormatting>
  <conditionalFormatting sqref="I47:I54">
    <cfRule type="cellIs" dxfId="631" priority="360" operator="equal">
      <formula>0</formula>
    </cfRule>
    <cfRule type="expression" dxfId="630" priority="361">
      <formula>"""$F$9+$G$9+$H$9=0"""</formula>
    </cfRule>
    <cfRule type="expression" dxfId="629" priority="362">
      <formula>"$F$9=0"""</formula>
    </cfRule>
  </conditionalFormatting>
  <conditionalFormatting sqref="I40:I46">
    <cfRule type="cellIs" dxfId="628" priority="359" operator="equal">
      <formula>0</formula>
    </cfRule>
  </conditionalFormatting>
  <conditionalFormatting sqref="I40:I46">
    <cfRule type="cellIs" dxfId="627" priority="356" operator="equal">
      <formula>0</formula>
    </cfRule>
    <cfRule type="expression" dxfId="626" priority="357">
      <formula>"""$F$9+$G$9+$H$9=0"""</formula>
    </cfRule>
    <cfRule type="expression" dxfId="625" priority="358">
      <formula>"$F$9=0"""</formula>
    </cfRule>
  </conditionalFormatting>
  <conditionalFormatting sqref="E47:E54">
    <cfRule type="colorScale" priority="364">
      <colorScale>
        <cfvo type="min"/>
        <cfvo type="percentile" val="50"/>
        <cfvo type="max"/>
        <color rgb="FFF8696B"/>
        <color rgb="FFFFEB84"/>
        <color rgb="FF63BE7B"/>
      </colorScale>
    </cfRule>
  </conditionalFormatting>
  <conditionalFormatting sqref="E40:E46">
    <cfRule type="colorScale" priority="365">
      <colorScale>
        <cfvo type="min"/>
        <cfvo type="percentile" val="50"/>
        <cfvo type="max"/>
        <color rgb="FFF8696B"/>
        <color rgb="FFFFEB84"/>
        <color rgb="FF63BE7B"/>
      </colorScale>
    </cfRule>
  </conditionalFormatting>
  <conditionalFormatting sqref="F47:F54">
    <cfRule type="colorScale" priority="366">
      <colorScale>
        <cfvo type="min"/>
        <cfvo type="percentile" val="50"/>
        <cfvo type="max"/>
        <color rgb="FFF8696B"/>
        <color rgb="FFFFEB84"/>
        <color rgb="FF63BE7B"/>
      </colorScale>
    </cfRule>
  </conditionalFormatting>
  <conditionalFormatting sqref="F40:F46">
    <cfRule type="colorScale" priority="367">
      <colorScale>
        <cfvo type="min"/>
        <cfvo type="percentile" val="50"/>
        <cfvo type="max"/>
        <color rgb="FFF8696B"/>
        <color rgb="FFFFEB84"/>
        <color rgb="FF63BE7B"/>
      </colorScale>
    </cfRule>
  </conditionalFormatting>
  <conditionalFormatting sqref="I68:I75">
    <cfRule type="cellIs" dxfId="624" priority="350" operator="equal">
      <formula>0</formula>
    </cfRule>
  </conditionalFormatting>
  <conditionalFormatting sqref="I68:I75">
    <cfRule type="cellIs" dxfId="623" priority="347" operator="equal">
      <formula>0</formula>
    </cfRule>
    <cfRule type="expression" dxfId="622" priority="348">
      <formula>"""$F$9+$G$9+$H$9=0"""</formula>
    </cfRule>
    <cfRule type="expression" dxfId="621" priority="349">
      <formula>"$F$9=0"""</formula>
    </cfRule>
  </conditionalFormatting>
  <conditionalFormatting sqref="I61:I67">
    <cfRule type="cellIs" dxfId="620" priority="346" operator="equal">
      <formula>0</formula>
    </cfRule>
  </conditionalFormatting>
  <conditionalFormatting sqref="I61:I67">
    <cfRule type="cellIs" dxfId="619" priority="343" operator="equal">
      <formula>0</formula>
    </cfRule>
    <cfRule type="expression" dxfId="618" priority="344">
      <formula>"""$F$9+$G$9+$H$9=0"""</formula>
    </cfRule>
    <cfRule type="expression" dxfId="617" priority="345">
      <formula>"$F$9=0"""</formula>
    </cfRule>
  </conditionalFormatting>
  <conditionalFormatting sqref="E68:E75">
    <cfRule type="colorScale" priority="351">
      <colorScale>
        <cfvo type="min"/>
        <cfvo type="percentile" val="50"/>
        <cfvo type="max"/>
        <color rgb="FFF8696B"/>
        <color rgb="FFFFEB84"/>
        <color rgb="FF63BE7B"/>
      </colorScale>
    </cfRule>
  </conditionalFormatting>
  <conditionalFormatting sqref="E61:E67">
    <cfRule type="colorScale" priority="352">
      <colorScale>
        <cfvo type="min"/>
        <cfvo type="percentile" val="50"/>
        <cfvo type="max"/>
        <color rgb="FFF8696B"/>
        <color rgb="FFFFEB84"/>
        <color rgb="FF63BE7B"/>
      </colorScale>
    </cfRule>
  </conditionalFormatting>
  <conditionalFormatting sqref="F68:F75">
    <cfRule type="colorScale" priority="353">
      <colorScale>
        <cfvo type="min"/>
        <cfvo type="percentile" val="50"/>
        <cfvo type="max"/>
        <color rgb="FFF8696B"/>
        <color rgb="FFFFEB84"/>
        <color rgb="FF63BE7B"/>
      </colorScale>
    </cfRule>
  </conditionalFormatting>
  <conditionalFormatting sqref="F61:F67">
    <cfRule type="colorScale" priority="354">
      <colorScale>
        <cfvo type="min"/>
        <cfvo type="percentile" val="50"/>
        <cfvo type="max"/>
        <color rgb="FFF8696B"/>
        <color rgb="FFFFEB84"/>
        <color rgb="FF63BE7B"/>
      </colorScale>
    </cfRule>
  </conditionalFormatting>
  <conditionalFormatting sqref="I89:I96">
    <cfRule type="cellIs" dxfId="616" priority="337" operator="equal">
      <formula>0</formula>
    </cfRule>
  </conditionalFormatting>
  <conditionalFormatting sqref="I89:I96">
    <cfRule type="cellIs" dxfId="615" priority="334" operator="equal">
      <formula>0</formula>
    </cfRule>
    <cfRule type="expression" dxfId="614" priority="335">
      <formula>"""$F$9+$G$9+$H$9=0"""</formula>
    </cfRule>
    <cfRule type="expression" dxfId="613" priority="336">
      <formula>"$F$9=0"""</formula>
    </cfRule>
  </conditionalFormatting>
  <conditionalFormatting sqref="I82:I88">
    <cfRule type="cellIs" dxfId="612" priority="333" operator="equal">
      <formula>0</formula>
    </cfRule>
  </conditionalFormatting>
  <conditionalFormatting sqref="I82:I88">
    <cfRule type="cellIs" dxfId="611" priority="330" operator="equal">
      <formula>0</formula>
    </cfRule>
    <cfRule type="expression" dxfId="610" priority="331">
      <formula>"""$F$9+$G$9+$H$9=0"""</formula>
    </cfRule>
    <cfRule type="expression" dxfId="609" priority="332">
      <formula>"$F$9=0"""</formula>
    </cfRule>
  </conditionalFormatting>
  <conditionalFormatting sqref="E89:E96">
    <cfRule type="colorScale" priority="338">
      <colorScale>
        <cfvo type="min"/>
        <cfvo type="percentile" val="50"/>
        <cfvo type="max"/>
        <color rgb="FFF8696B"/>
        <color rgb="FFFFEB84"/>
        <color rgb="FF63BE7B"/>
      </colorScale>
    </cfRule>
  </conditionalFormatting>
  <conditionalFormatting sqref="E82:E88">
    <cfRule type="colorScale" priority="339">
      <colorScale>
        <cfvo type="min"/>
        <cfvo type="percentile" val="50"/>
        <cfvo type="max"/>
        <color rgb="FFF8696B"/>
        <color rgb="FFFFEB84"/>
        <color rgb="FF63BE7B"/>
      </colorScale>
    </cfRule>
  </conditionalFormatting>
  <conditionalFormatting sqref="F89:F96">
    <cfRule type="colorScale" priority="340">
      <colorScale>
        <cfvo type="min"/>
        <cfvo type="percentile" val="50"/>
        <cfvo type="max"/>
        <color rgb="FFF8696B"/>
        <color rgb="FFFFEB84"/>
        <color rgb="FF63BE7B"/>
      </colorScale>
    </cfRule>
  </conditionalFormatting>
  <conditionalFormatting sqref="F82:F88">
    <cfRule type="colorScale" priority="341">
      <colorScale>
        <cfvo type="min"/>
        <cfvo type="percentile" val="50"/>
        <cfvo type="max"/>
        <color rgb="FFF8696B"/>
        <color rgb="FFFFEB84"/>
        <color rgb="FF63BE7B"/>
      </colorScale>
    </cfRule>
  </conditionalFormatting>
  <conditionalFormatting sqref="I110:I117">
    <cfRule type="cellIs" dxfId="608" priority="324" operator="equal">
      <formula>0</formula>
    </cfRule>
  </conditionalFormatting>
  <conditionalFormatting sqref="I110:I117">
    <cfRule type="cellIs" dxfId="607" priority="321" operator="equal">
      <formula>0</formula>
    </cfRule>
    <cfRule type="expression" dxfId="606" priority="322">
      <formula>"""$F$9+$G$9+$H$9=0"""</formula>
    </cfRule>
    <cfRule type="expression" dxfId="605" priority="323">
      <formula>"$F$9=0"""</formula>
    </cfRule>
  </conditionalFormatting>
  <conditionalFormatting sqref="I103:I109">
    <cfRule type="cellIs" dxfId="604" priority="320" operator="equal">
      <formula>0</formula>
    </cfRule>
  </conditionalFormatting>
  <conditionalFormatting sqref="I103:I109">
    <cfRule type="cellIs" dxfId="603" priority="317" operator="equal">
      <formula>0</formula>
    </cfRule>
    <cfRule type="expression" dxfId="602" priority="318">
      <formula>"""$F$9+$G$9+$H$9=0"""</formula>
    </cfRule>
    <cfRule type="expression" dxfId="601" priority="319">
      <formula>"$F$9=0"""</formula>
    </cfRule>
  </conditionalFormatting>
  <conditionalFormatting sqref="E110:E117">
    <cfRule type="colorScale" priority="325">
      <colorScale>
        <cfvo type="min"/>
        <cfvo type="percentile" val="50"/>
        <cfvo type="max"/>
        <color rgb="FFF8696B"/>
        <color rgb="FFFFEB84"/>
        <color rgb="FF63BE7B"/>
      </colorScale>
    </cfRule>
  </conditionalFormatting>
  <conditionalFormatting sqref="E103:E109">
    <cfRule type="colorScale" priority="326">
      <colorScale>
        <cfvo type="min"/>
        <cfvo type="percentile" val="50"/>
        <cfvo type="max"/>
        <color rgb="FFF8696B"/>
        <color rgb="FFFFEB84"/>
        <color rgb="FF63BE7B"/>
      </colorScale>
    </cfRule>
  </conditionalFormatting>
  <conditionalFormatting sqref="F110:F117">
    <cfRule type="colorScale" priority="327">
      <colorScale>
        <cfvo type="min"/>
        <cfvo type="percentile" val="50"/>
        <cfvo type="max"/>
        <color rgb="FFF8696B"/>
        <color rgb="FFFFEB84"/>
        <color rgb="FF63BE7B"/>
      </colorScale>
    </cfRule>
  </conditionalFormatting>
  <conditionalFormatting sqref="F103:F109">
    <cfRule type="colorScale" priority="328">
      <colorScale>
        <cfvo type="min"/>
        <cfvo type="percentile" val="50"/>
        <cfvo type="max"/>
        <color rgb="FFF8696B"/>
        <color rgb="FFFFEB84"/>
        <color rgb="FF63BE7B"/>
      </colorScale>
    </cfRule>
  </conditionalFormatting>
  <conditionalFormatting sqref="I131:I138">
    <cfRule type="cellIs" dxfId="600" priority="311" operator="equal">
      <formula>0</formula>
    </cfRule>
  </conditionalFormatting>
  <conditionalFormatting sqref="I131:I138">
    <cfRule type="cellIs" dxfId="599" priority="308" operator="equal">
      <formula>0</formula>
    </cfRule>
    <cfRule type="expression" dxfId="598" priority="309">
      <formula>"""$F$9+$G$9+$H$9=0"""</formula>
    </cfRule>
    <cfRule type="expression" dxfId="597" priority="310">
      <formula>"$F$9=0"""</formula>
    </cfRule>
  </conditionalFormatting>
  <conditionalFormatting sqref="I124:I130">
    <cfRule type="cellIs" dxfId="596" priority="307" operator="equal">
      <formula>0</formula>
    </cfRule>
  </conditionalFormatting>
  <conditionalFormatting sqref="I124:I130">
    <cfRule type="cellIs" dxfId="595" priority="304" operator="equal">
      <formula>0</formula>
    </cfRule>
    <cfRule type="expression" dxfId="594" priority="305">
      <formula>"""$F$9+$G$9+$H$9=0"""</formula>
    </cfRule>
    <cfRule type="expression" dxfId="593" priority="306">
      <formula>"$F$9=0"""</formula>
    </cfRule>
  </conditionalFormatting>
  <conditionalFormatting sqref="E131:E138">
    <cfRule type="colorScale" priority="312">
      <colorScale>
        <cfvo type="min"/>
        <cfvo type="percentile" val="50"/>
        <cfvo type="max"/>
        <color rgb="FFF8696B"/>
        <color rgb="FFFFEB84"/>
        <color rgb="FF63BE7B"/>
      </colorScale>
    </cfRule>
  </conditionalFormatting>
  <conditionalFormatting sqref="E124:E130">
    <cfRule type="colorScale" priority="313">
      <colorScale>
        <cfvo type="min"/>
        <cfvo type="percentile" val="50"/>
        <cfvo type="max"/>
        <color rgb="FFF8696B"/>
        <color rgb="FFFFEB84"/>
        <color rgb="FF63BE7B"/>
      </colorScale>
    </cfRule>
  </conditionalFormatting>
  <conditionalFormatting sqref="F131:F138">
    <cfRule type="colorScale" priority="314">
      <colorScale>
        <cfvo type="min"/>
        <cfvo type="percentile" val="50"/>
        <cfvo type="max"/>
        <color rgb="FFF8696B"/>
        <color rgb="FFFFEB84"/>
        <color rgb="FF63BE7B"/>
      </colorScale>
    </cfRule>
  </conditionalFormatting>
  <conditionalFormatting sqref="F124:F130">
    <cfRule type="colorScale" priority="315">
      <colorScale>
        <cfvo type="min"/>
        <cfvo type="percentile" val="50"/>
        <cfvo type="max"/>
        <color rgb="FFF8696B"/>
        <color rgb="FFFFEB84"/>
        <color rgb="FF63BE7B"/>
      </colorScale>
    </cfRule>
  </conditionalFormatting>
  <conditionalFormatting sqref="I152:I159">
    <cfRule type="cellIs" dxfId="592" priority="298" operator="equal">
      <formula>0</formula>
    </cfRule>
  </conditionalFormatting>
  <conditionalFormatting sqref="I152:I159">
    <cfRule type="cellIs" dxfId="591" priority="295" operator="equal">
      <formula>0</formula>
    </cfRule>
    <cfRule type="expression" dxfId="590" priority="296">
      <formula>"""$F$9+$G$9+$H$9=0"""</formula>
    </cfRule>
    <cfRule type="expression" dxfId="589" priority="297">
      <formula>"$F$9=0"""</formula>
    </cfRule>
  </conditionalFormatting>
  <conditionalFormatting sqref="I145:I151">
    <cfRule type="cellIs" dxfId="588" priority="294" operator="equal">
      <formula>0</formula>
    </cfRule>
  </conditionalFormatting>
  <conditionalFormatting sqref="I145:I151">
    <cfRule type="cellIs" dxfId="587" priority="291" operator="equal">
      <formula>0</formula>
    </cfRule>
    <cfRule type="expression" dxfId="586" priority="292">
      <formula>"""$F$9+$G$9+$H$9=0"""</formula>
    </cfRule>
    <cfRule type="expression" dxfId="585" priority="293">
      <formula>"$F$9=0"""</formula>
    </cfRule>
  </conditionalFormatting>
  <conditionalFormatting sqref="E152:E159">
    <cfRule type="colorScale" priority="299">
      <colorScale>
        <cfvo type="min"/>
        <cfvo type="percentile" val="50"/>
        <cfvo type="max"/>
        <color rgb="FFF8696B"/>
        <color rgb="FFFFEB84"/>
        <color rgb="FF63BE7B"/>
      </colorScale>
    </cfRule>
  </conditionalFormatting>
  <conditionalFormatting sqref="E145:E151">
    <cfRule type="colorScale" priority="300">
      <colorScale>
        <cfvo type="min"/>
        <cfvo type="percentile" val="50"/>
        <cfvo type="max"/>
        <color rgb="FFF8696B"/>
        <color rgb="FFFFEB84"/>
        <color rgb="FF63BE7B"/>
      </colorScale>
    </cfRule>
  </conditionalFormatting>
  <conditionalFormatting sqref="F152:F159">
    <cfRule type="colorScale" priority="301">
      <colorScale>
        <cfvo type="min"/>
        <cfvo type="percentile" val="50"/>
        <cfvo type="max"/>
        <color rgb="FFF8696B"/>
        <color rgb="FFFFEB84"/>
        <color rgb="FF63BE7B"/>
      </colorScale>
    </cfRule>
  </conditionalFormatting>
  <conditionalFormatting sqref="F145:F151">
    <cfRule type="colorScale" priority="302">
      <colorScale>
        <cfvo type="min"/>
        <cfvo type="percentile" val="50"/>
        <cfvo type="max"/>
        <color rgb="FFF8696B"/>
        <color rgb="FFFFEB84"/>
        <color rgb="FF63BE7B"/>
      </colorScale>
    </cfRule>
  </conditionalFormatting>
  <conditionalFormatting sqref="I173:I180">
    <cfRule type="cellIs" dxfId="584" priority="285" operator="equal">
      <formula>0</formula>
    </cfRule>
  </conditionalFormatting>
  <conditionalFormatting sqref="I173:I180">
    <cfRule type="cellIs" dxfId="583" priority="282" operator="equal">
      <formula>0</formula>
    </cfRule>
    <cfRule type="expression" dxfId="582" priority="283">
      <formula>"""$F$9+$G$9+$H$9=0"""</formula>
    </cfRule>
    <cfRule type="expression" dxfId="581" priority="284">
      <formula>"$F$9=0"""</formula>
    </cfRule>
  </conditionalFormatting>
  <conditionalFormatting sqref="I166:I172">
    <cfRule type="cellIs" dxfId="580" priority="281" operator="equal">
      <formula>0</formula>
    </cfRule>
  </conditionalFormatting>
  <conditionalFormatting sqref="I166:I172">
    <cfRule type="cellIs" dxfId="579" priority="278" operator="equal">
      <formula>0</formula>
    </cfRule>
    <cfRule type="expression" dxfId="578" priority="279">
      <formula>"""$F$9+$G$9+$H$9=0"""</formula>
    </cfRule>
    <cfRule type="expression" dxfId="577" priority="280">
      <formula>"$F$9=0"""</formula>
    </cfRule>
  </conditionalFormatting>
  <conditionalFormatting sqref="E173:E180">
    <cfRule type="colorScale" priority="286">
      <colorScale>
        <cfvo type="min"/>
        <cfvo type="percentile" val="50"/>
        <cfvo type="max"/>
        <color rgb="FFF8696B"/>
        <color rgb="FFFFEB84"/>
        <color rgb="FF63BE7B"/>
      </colorScale>
    </cfRule>
  </conditionalFormatting>
  <conditionalFormatting sqref="E166:E172">
    <cfRule type="colorScale" priority="287">
      <colorScale>
        <cfvo type="min"/>
        <cfvo type="percentile" val="50"/>
        <cfvo type="max"/>
        <color rgb="FFF8696B"/>
        <color rgb="FFFFEB84"/>
        <color rgb="FF63BE7B"/>
      </colorScale>
    </cfRule>
  </conditionalFormatting>
  <conditionalFormatting sqref="F173:F180">
    <cfRule type="colorScale" priority="288">
      <colorScale>
        <cfvo type="min"/>
        <cfvo type="percentile" val="50"/>
        <cfvo type="max"/>
        <color rgb="FFF8696B"/>
        <color rgb="FFFFEB84"/>
        <color rgb="FF63BE7B"/>
      </colorScale>
    </cfRule>
  </conditionalFormatting>
  <conditionalFormatting sqref="F166:F172">
    <cfRule type="colorScale" priority="289">
      <colorScale>
        <cfvo type="min"/>
        <cfvo type="percentile" val="50"/>
        <cfvo type="max"/>
        <color rgb="FFF8696B"/>
        <color rgb="FFFFEB84"/>
        <color rgb="FF63BE7B"/>
      </colorScale>
    </cfRule>
  </conditionalFormatting>
  <conditionalFormatting sqref="I194:I201">
    <cfRule type="cellIs" dxfId="576" priority="272" operator="equal">
      <formula>0</formula>
    </cfRule>
  </conditionalFormatting>
  <conditionalFormatting sqref="I194:I201">
    <cfRule type="cellIs" dxfId="575" priority="269" operator="equal">
      <formula>0</formula>
    </cfRule>
    <cfRule type="expression" dxfId="574" priority="270">
      <formula>"""$F$9+$G$9+$H$9=0"""</formula>
    </cfRule>
    <cfRule type="expression" dxfId="573" priority="271">
      <formula>"$F$9=0"""</formula>
    </cfRule>
  </conditionalFormatting>
  <conditionalFormatting sqref="I187:I193">
    <cfRule type="cellIs" dxfId="572" priority="268" operator="equal">
      <formula>0</formula>
    </cfRule>
  </conditionalFormatting>
  <conditionalFormatting sqref="I187:I193">
    <cfRule type="cellIs" dxfId="571" priority="265" operator="equal">
      <formula>0</formula>
    </cfRule>
    <cfRule type="expression" dxfId="570" priority="266">
      <formula>"""$F$9+$G$9+$H$9=0"""</formula>
    </cfRule>
    <cfRule type="expression" dxfId="569" priority="267">
      <formula>"$F$9=0"""</formula>
    </cfRule>
  </conditionalFormatting>
  <conditionalFormatting sqref="E194:E201">
    <cfRule type="colorScale" priority="273">
      <colorScale>
        <cfvo type="min"/>
        <cfvo type="percentile" val="50"/>
        <cfvo type="max"/>
        <color rgb="FFF8696B"/>
        <color rgb="FFFFEB84"/>
        <color rgb="FF63BE7B"/>
      </colorScale>
    </cfRule>
  </conditionalFormatting>
  <conditionalFormatting sqref="E187:E193">
    <cfRule type="colorScale" priority="274">
      <colorScale>
        <cfvo type="min"/>
        <cfvo type="percentile" val="50"/>
        <cfvo type="max"/>
        <color rgb="FFF8696B"/>
        <color rgb="FFFFEB84"/>
        <color rgb="FF63BE7B"/>
      </colorScale>
    </cfRule>
  </conditionalFormatting>
  <conditionalFormatting sqref="F194:F201">
    <cfRule type="colorScale" priority="275">
      <colorScale>
        <cfvo type="min"/>
        <cfvo type="percentile" val="50"/>
        <cfvo type="max"/>
        <color rgb="FFF8696B"/>
        <color rgb="FFFFEB84"/>
        <color rgb="FF63BE7B"/>
      </colorScale>
    </cfRule>
  </conditionalFormatting>
  <conditionalFormatting sqref="F187:F193">
    <cfRule type="colorScale" priority="276">
      <colorScale>
        <cfvo type="min"/>
        <cfvo type="percentile" val="50"/>
        <cfvo type="max"/>
        <color rgb="FFF8696B"/>
        <color rgb="FFFFEB84"/>
        <color rgb="FF63BE7B"/>
      </colorScale>
    </cfRule>
  </conditionalFormatting>
  <conditionalFormatting sqref="I215:I222">
    <cfRule type="cellIs" dxfId="568" priority="259" operator="equal">
      <formula>0</formula>
    </cfRule>
  </conditionalFormatting>
  <conditionalFormatting sqref="I215:I222">
    <cfRule type="cellIs" dxfId="567" priority="256" operator="equal">
      <formula>0</formula>
    </cfRule>
    <cfRule type="expression" dxfId="566" priority="257">
      <formula>"""$F$9+$G$9+$H$9=0"""</formula>
    </cfRule>
    <cfRule type="expression" dxfId="565" priority="258">
      <formula>"$F$9=0"""</formula>
    </cfRule>
  </conditionalFormatting>
  <conditionalFormatting sqref="I208:I214">
    <cfRule type="cellIs" dxfId="564" priority="255" operator="equal">
      <formula>0</formula>
    </cfRule>
  </conditionalFormatting>
  <conditionalFormatting sqref="I208:I214">
    <cfRule type="cellIs" dxfId="563" priority="252" operator="equal">
      <formula>0</formula>
    </cfRule>
    <cfRule type="expression" dxfId="562" priority="253">
      <formula>"""$F$9+$G$9+$H$9=0"""</formula>
    </cfRule>
    <cfRule type="expression" dxfId="561" priority="254">
      <formula>"$F$9=0"""</formula>
    </cfRule>
  </conditionalFormatting>
  <conditionalFormatting sqref="E215:E222">
    <cfRule type="colorScale" priority="260">
      <colorScale>
        <cfvo type="min"/>
        <cfvo type="percentile" val="50"/>
        <cfvo type="max"/>
        <color rgb="FFF8696B"/>
        <color rgb="FFFFEB84"/>
        <color rgb="FF63BE7B"/>
      </colorScale>
    </cfRule>
  </conditionalFormatting>
  <conditionalFormatting sqref="E208:E214">
    <cfRule type="colorScale" priority="261">
      <colorScale>
        <cfvo type="min"/>
        <cfvo type="percentile" val="50"/>
        <cfvo type="max"/>
        <color rgb="FFF8696B"/>
        <color rgb="FFFFEB84"/>
        <color rgb="FF63BE7B"/>
      </colorScale>
    </cfRule>
  </conditionalFormatting>
  <conditionalFormatting sqref="F215:F222">
    <cfRule type="colorScale" priority="262">
      <colorScale>
        <cfvo type="min"/>
        <cfvo type="percentile" val="50"/>
        <cfvo type="max"/>
        <color rgb="FFF8696B"/>
        <color rgb="FFFFEB84"/>
        <color rgb="FF63BE7B"/>
      </colorScale>
    </cfRule>
  </conditionalFormatting>
  <conditionalFormatting sqref="F208:F214">
    <cfRule type="colorScale" priority="263">
      <colorScale>
        <cfvo type="min"/>
        <cfvo type="percentile" val="50"/>
        <cfvo type="max"/>
        <color rgb="FFF8696B"/>
        <color rgb="FFFFEB84"/>
        <color rgb="FF63BE7B"/>
      </colorScale>
    </cfRule>
  </conditionalFormatting>
  <conditionalFormatting sqref="I236:I243">
    <cfRule type="cellIs" dxfId="560" priority="246" operator="equal">
      <formula>0</formula>
    </cfRule>
  </conditionalFormatting>
  <conditionalFormatting sqref="I236:I243">
    <cfRule type="cellIs" dxfId="559" priority="243" operator="equal">
      <formula>0</formula>
    </cfRule>
    <cfRule type="expression" dxfId="558" priority="244">
      <formula>"""$F$9+$G$9+$H$9=0"""</formula>
    </cfRule>
    <cfRule type="expression" dxfId="557" priority="245">
      <formula>"$F$9=0"""</formula>
    </cfRule>
  </conditionalFormatting>
  <conditionalFormatting sqref="I229:I235">
    <cfRule type="cellIs" dxfId="556" priority="242" operator="equal">
      <formula>0</formula>
    </cfRule>
  </conditionalFormatting>
  <conditionalFormatting sqref="I229:I235">
    <cfRule type="cellIs" dxfId="555" priority="239" operator="equal">
      <formula>0</formula>
    </cfRule>
    <cfRule type="expression" dxfId="554" priority="240">
      <formula>"""$F$9+$G$9+$H$9=0"""</formula>
    </cfRule>
    <cfRule type="expression" dxfId="553" priority="241">
      <formula>"$F$9=0"""</formula>
    </cfRule>
  </conditionalFormatting>
  <conditionalFormatting sqref="E236:E243">
    <cfRule type="colorScale" priority="247">
      <colorScale>
        <cfvo type="min"/>
        <cfvo type="percentile" val="50"/>
        <cfvo type="max"/>
        <color rgb="FFF8696B"/>
        <color rgb="FFFFEB84"/>
        <color rgb="FF63BE7B"/>
      </colorScale>
    </cfRule>
  </conditionalFormatting>
  <conditionalFormatting sqref="E229:E235">
    <cfRule type="colorScale" priority="248">
      <colorScale>
        <cfvo type="min"/>
        <cfvo type="percentile" val="50"/>
        <cfvo type="max"/>
        <color rgb="FFF8696B"/>
        <color rgb="FFFFEB84"/>
        <color rgb="FF63BE7B"/>
      </colorScale>
    </cfRule>
  </conditionalFormatting>
  <conditionalFormatting sqref="F236:F243">
    <cfRule type="colorScale" priority="249">
      <colorScale>
        <cfvo type="min"/>
        <cfvo type="percentile" val="50"/>
        <cfvo type="max"/>
        <color rgb="FFF8696B"/>
        <color rgb="FFFFEB84"/>
        <color rgb="FF63BE7B"/>
      </colorScale>
    </cfRule>
  </conditionalFormatting>
  <conditionalFormatting sqref="F229:F235">
    <cfRule type="colorScale" priority="250">
      <colorScale>
        <cfvo type="min"/>
        <cfvo type="percentile" val="50"/>
        <cfvo type="max"/>
        <color rgb="FFF8696B"/>
        <color rgb="FFFFEB84"/>
        <color rgb="FF63BE7B"/>
      </colorScale>
    </cfRule>
  </conditionalFormatting>
  <conditionalFormatting sqref="I257:I264">
    <cfRule type="cellIs" dxfId="552" priority="233" operator="equal">
      <formula>0</formula>
    </cfRule>
  </conditionalFormatting>
  <conditionalFormatting sqref="I257:I264">
    <cfRule type="cellIs" dxfId="551" priority="230" operator="equal">
      <formula>0</formula>
    </cfRule>
    <cfRule type="expression" dxfId="550" priority="231">
      <formula>"""$F$9+$G$9+$H$9=0"""</formula>
    </cfRule>
    <cfRule type="expression" dxfId="549" priority="232">
      <formula>"$F$9=0"""</formula>
    </cfRule>
  </conditionalFormatting>
  <conditionalFormatting sqref="I250:I256">
    <cfRule type="cellIs" dxfId="548" priority="229" operator="equal">
      <formula>0</formula>
    </cfRule>
  </conditionalFormatting>
  <conditionalFormatting sqref="I250:I256">
    <cfRule type="cellIs" dxfId="547" priority="226" operator="equal">
      <formula>0</formula>
    </cfRule>
    <cfRule type="expression" dxfId="546" priority="227">
      <formula>"""$F$9+$G$9+$H$9=0"""</formula>
    </cfRule>
    <cfRule type="expression" dxfId="545" priority="228">
      <formula>"$F$9=0"""</formula>
    </cfRule>
  </conditionalFormatting>
  <conditionalFormatting sqref="E257:E264">
    <cfRule type="colorScale" priority="234">
      <colorScale>
        <cfvo type="min"/>
        <cfvo type="percentile" val="50"/>
        <cfvo type="max"/>
        <color rgb="FFF8696B"/>
        <color rgb="FFFFEB84"/>
        <color rgb="FF63BE7B"/>
      </colorScale>
    </cfRule>
  </conditionalFormatting>
  <conditionalFormatting sqref="E250:E256">
    <cfRule type="colorScale" priority="235">
      <colorScale>
        <cfvo type="min"/>
        <cfvo type="percentile" val="50"/>
        <cfvo type="max"/>
        <color rgb="FFF8696B"/>
        <color rgb="FFFFEB84"/>
        <color rgb="FF63BE7B"/>
      </colorScale>
    </cfRule>
  </conditionalFormatting>
  <conditionalFormatting sqref="F257:F264">
    <cfRule type="colorScale" priority="236">
      <colorScale>
        <cfvo type="min"/>
        <cfvo type="percentile" val="50"/>
        <cfvo type="max"/>
        <color rgb="FFF8696B"/>
        <color rgb="FFFFEB84"/>
        <color rgb="FF63BE7B"/>
      </colorScale>
    </cfRule>
  </conditionalFormatting>
  <conditionalFormatting sqref="F250:F256">
    <cfRule type="colorScale" priority="237">
      <colorScale>
        <cfvo type="min"/>
        <cfvo type="percentile" val="50"/>
        <cfvo type="max"/>
        <color rgb="FFF8696B"/>
        <color rgb="FFFFEB84"/>
        <color rgb="FF63BE7B"/>
      </colorScale>
    </cfRule>
  </conditionalFormatting>
  <conditionalFormatting sqref="I278:I285">
    <cfRule type="cellIs" dxfId="544" priority="220" operator="equal">
      <formula>0</formula>
    </cfRule>
  </conditionalFormatting>
  <conditionalFormatting sqref="I278:I285">
    <cfRule type="cellIs" dxfId="543" priority="217" operator="equal">
      <formula>0</formula>
    </cfRule>
    <cfRule type="expression" dxfId="542" priority="218">
      <formula>"""$F$9+$G$9+$H$9=0"""</formula>
    </cfRule>
    <cfRule type="expression" dxfId="541" priority="219">
      <formula>"$F$9=0"""</formula>
    </cfRule>
  </conditionalFormatting>
  <conditionalFormatting sqref="I271:I277">
    <cfRule type="cellIs" dxfId="540" priority="216" operator="equal">
      <formula>0</formula>
    </cfRule>
  </conditionalFormatting>
  <conditionalFormatting sqref="I271:I277">
    <cfRule type="cellIs" dxfId="539" priority="213" operator="equal">
      <formula>0</formula>
    </cfRule>
    <cfRule type="expression" dxfId="538" priority="214">
      <formula>"""$F$9+$G$9+$H$9=0"""</formula>
    </cfRule>
    <cfRule type="expression" dxfId="537" priority="215">
      <formula>"$F$9=0"""</formula>
    </cfRule>
  </conditionalFormatting>
  <conditionalFormatting sqref="E278:E285">
    <cfRule type="colorScale" priority="221">
      <colorScale>
        <cfvo type="min"/>
        <cfvo type="percentile" val="50"/>
        <cfvo type="max"/>
        <color rgb="FFF8696B"/>
        <color rgb="FFFFEB84"/>
        <color rgb="FF63BE7B"/>
      </colorScale>
    </cfRule>
  </conditionalFormatting>
  <conditionalFormatting sqref="E271:E277">
    <cfRule type="colorScale" priority="222">
      <colorScale>
        <cfvo type="min"/>
        <cfvo type="percentile" val="50"/>
        <cfvo type="max"/>
        <color rgb="FFF8696B"/>
        <color rgb="FFFFEB84"/>
        <color rgb="FF63BE7B"/>
      </colorScale>
    </cfRule>
  </conditionalFormatting>
  <conditionalFormatting sqref="F278:F285">
    <cfRule type="colorScale" priority="223">
      <colorScale>
        <cfvo type="min"/>
        <cfvo type="percentile" val="50"/>
        <cfvo type="max"/>
        <color rgb="FFF8696B"/>
        <color rgb="FFFFEB84"/>
        <color rgb="FF63BE7B"/>
      </colorScale>
    </cfRule>
  </conditionalFormatting>
  <conditionalFormatting sqref="F271:F277">
    <cfRule type="colorScale" priority="224">
      <colorScale>
        <cfvo type="min"/>
        <cfvo type="percentile" val="50"/>
        <cfvo type="max"/>
        <color rgb="FFF8696B"/>
        <color rgb="FFFFEB84"/>
        <color rgb="FF63BE7B"/>
      </colorScale>
    </cfRule>
  </conditionalFormatting>
  <conditionalFormatting sqref="I299:I306">
    <cfRule type="cellIs" dxfId="536" priority="207" operator="equal">
      <formula>0</formula>
    </cfRule>
  </conditionalFormatting>
  <conditionalFormatting sqref="I299:I306">
    <cfRule type="cellIs" dxfId="535" priority="204" operator="equal">
      <formula>0</formula>
    </cfRule>
    <cfRule type="expression" dxfId="534" priority="205">
      <formula>"""$F$9+$G$9+$H$9=0"""</formula>
    </cfRule>
    <cfRule type="expression" dxfId="533" priority="206">
      <formula>"$F$9=0"""</formula>
    </cfRule>
  </conditionalFormatting>
  <conditionalFormatting sqref="I292:I298">
    <cfRule type="cellIs" dxfId="532" priority="203" operator="equal">
      <formula>0</formula>
    </cfRule>
  </conditionalFormatting>
  <conditionalFormatting sqref="I292:I298">
    <cfRule type="cellIs" dxfId="531" priority="200" operator="equal">
      <formula>0</formula>
    </cfRule>
    <cfRule type="expression" dxfId="530" priority="201">
      <formula>"""$F$9+$G$9+$H$9=0"""</formula>
    </cfRule>
    <cfRule type="expression" dxfId="529" priority="202">
      <formula>"$F$9=0"""</formula>
    </cfRule>
  </conditionalFormatting>
  <conditionalFormatting sqref="E299:E306">
    <cfRule type="colorScale" priority="208">
      <colorScale>
        <cfvo type="min"/>
        <cfvo type="percentile" val="50"/>
        <cfvo type="max"/>
        <color rgb="FFF8696B"/>
        <color rgb="FFFFEB84"/>
        <color rgb="FF63BE7B"/>
      </colorScale>
    </cfRule>
  </conditionalFormatting>
  <conditionalFormatting sqref="E292:E298">
    <cfRule type="colorScale" priority="209">
      <colorScale>
        <cfvo type="min"/>
        <cfvo type="percentile" val="50"/>
        <cfvo type="max"/>
        <color rgb="FFF8696B"/>
        <color rgb="FFFFEB84"/>
        <color rgb="FF63BE7B"/>
      </colorScale>
    </cfRule>
  </conditionalFormatting>
  <conditionalFormatting sqref="F299:F306">
    <cfRule type="colorScale" priority="210">
      <colorScale>
        <cfvo type="min"/>
        <cfvo type="percentile" val="50"/>
        <cfvo type="max"/>
        <color rgb="FFF8696B"/>
        <color rgb="FFFFEB84"/>
        <color rgb="FF63BE7B"/>
      </colorScale>
    </cfRule>
  </conditionalFormatting>
  <conditionalFormatting sqref="F292:F298">
    <cfRule type="colorScale" priority="211">
      <colorScale>
        <cfvo type="min"/>
        <cfvo type="percentile" val="50"/>
        <cfvo type="max"/>
        <color rgb="FFF8696B"/>
        <color rgb="FFFFEB84"/>
        <color rgb="FF63BE7B"/>
      </colorScale>
    </cfRule>
  </conditionalFormatting>
  <conditionalFormatting sqref="I320:I327">
    <cfRule type="cellIs" dxfId="528" priority="194" operator="equal">
      <formula>0</formula>
    </cfRule>
  </conditionalFormatting>
  <conditionalFormatting sqref="I320:I327">
    <cfRule type="cellIs" dxfId="527" priority="191" operator="equal">
      <formula>0</formula>
    </cfRule>
    <cfRule type="expression" dxfId="526" priority="192">
      <formula>"""$F$9+$G$9+$H$9=0"""</formula>
    </cfRule>
    <cfRule type="expression" dxfId="525" priority="193">
      <formula>"$F$9=0"""</formula>
    </cfRule>
  </conditionalFormatting>
  <conditionalFormatting sqref="I313:I319">
    <cfRule type="cellIs" dxfId="524" priority="190" operator="equal">
      <formula>0</formula>
    </cfRule>
  </conditionalFormatting>
  <conditionalFormatting sqref="I313:I319">
    <cfRule type="cellIs" dxfId="523" priority="187" operator="equal">
      <formula>0</formula>
    </cfRule>
    <cfRule type="expression" dxfId="522" priority="188">
      <formula>"""$F$9+$G$9+$H$9=0"""</formula>
    </cfRule>
    <cfRule type="expression" dxfId="521" priority="189">
      <formula>"$F$9=0"""</formula>
    </cfRule>
  </conditionalFormatting>
  <conditionalFormatting sqref="E320:E327">
    <cfRule type="colorScale" priority="195">
      <colorScale>
        <cfvo type="min"/>
        <cfvo type="percentile" val="50"/>
        <cfvo type="max"/>
        <color rgb="FFF8696B"/>
        <color rgb="FFFFEB84"/>
        <color rgb="FF63BE7B"/>
      </colorScale>
    </cfRule>
  </conditionalFormatting>
  <conditionalFormatting sqref="E313:E319">
    <cfRule type="colorScale" priority="196">
      <colorScale>
        <cfvo type="min"/>
        <cfvo type="percentile" val="50"/>
        <cfvo type="max"/>
        <color rgb="FFF8696B"/>
        <color rgb="FFFFEB84"/>
        <color rgb="FF63BE7B"/>
      </colorScale>
    </cfRule>
  </conditionalFormatting>
  <conditionalFormatting sqref="F320:F327">
    <cfRule type="colorScale" priority="197">
      <colorScale>
        <cfvo type="min"/>
        <cfvo type="percentile" val="50"/>
        <cfvo type="max"/>
        <color rgb="FFF8696B"/>
        <color rgb="FFFFEB84"/>
        <color rgb="FF63BE7B"/>
      </colorScale>
    </cfRule>
  </conditionalFormatting>
  <conditionalFormatting sqref="F313:F319">
    <cfRule type="colorScale" priority="198">
      <colorScale>
        <cfvo type="min"/>
        <cfvo type="percentile" val="50"/>
        <cfvo type="max"/>
        <color rgb="FFF8696B"/>
        <color rgb="FFFFEB84"/>
        <color rgb="FF63BE7B"/>
      </colorScale>
    </cfRule>
  </conditionalFormatting>
  <conditionalFormatting sqref="I341:I348">
    <cfRule type="cellIs" dxfId="520" priority="181" operator="equal">
      <formula>0</formula>
    </cfRule>
  </conditionalFormatting>
  <conditionalFormatting sqref="I341:I348">
    <cfRule type="cellIs" dxfId="519" priority="178" operator="equal">
      <formula>0</formula>
    </cfRule>
    <cfRule type="expression" dxfId="518" priority="179">
      <formula>"""$F$9+$G$9+$H$9=0"""</formula>
    </cfRule>
    <cfRule type="expression" dxfId="517" priority="180">
      <formula>"$F$9=0"""</formula>
    </cfRule>
  </conditionalFormatting>
  <conditionalFormatting sqref="I334:I340">
    <cfRule type="cellIs" dxfId="516" priority="177" operator="equal">
      <formula>0</formula>
    </cfRule>
  </conditionalFormatting>
  <conditionalFormatting sqref="I334:I340">
    <cfRule type="cellIs" dxfId="515" priority="174" operator="equal">
      <formula>0</formula>
    </cfRule>
    <cfRule type="expression" dxfId="514" priority="175">
      <formula>"""$F$9+$G$9+$H$9=0"""</formula>
    </cfRule>
    <cfRule type="expression" dxfId="513" priority="176">
      <formula>"$F$9=0"""</formula>
    </cfRule>
  </conditionalFormatting>
  <conditionalFormatting sqref="E341:E348">
    <cfRule type="colorScale" priority="182">
      <colorScale>
        <cfvo type="min"/>
        <cfvo type="percentile" val="50"/>
        <cfvo type="max"/>
        <color rgb="FFF8696B"/>
        <color rgb="FFFFEB84"/>
        <color rgb="FF63BE7B"/>
      </colorScale>
    </cfRule>
  </conditionalFormatting>
  <conditionalFormatting sqref="E334:E340">
    <cfRule type="colorScale" priority="183">
      <colorScale>
        <cfvo type="min"/>
        <cfvo type="percentile" val="50"/>
        <cfvo type="max"/>
        <color rgb="FFF8696B"/>
        <color rgb="FFFFEB84"/>
        <color rgb="FF63BE7B"/>
      </colorScale>
    </cfRule>
  </conditionalFormatting>
  <conditionalFormatting sqref="F341:F348">
    <cfRule type="colorScale" priority="184">
      <colorScale>
        <cfvo type="min"/>
        <cfvo type="percentile" val="50"/>
        <cfvo type="max"/>
        <color rgb="FFF8696B"/>
        <color rgb="FFFFEB84"/>
        <color rgb="FF63BE7B"/>
      </colorScale>
    </cfRule>
  </conditionalFormatting>
  <conditionalFormatting sqref="F334:F340">
    <cfRule type="colorScale" priority="185">
      <colorScale>
        <cfvo type="min"/>
        <cfvo type="percentile" val="50"/>
        <cfvo type="max"/>
        <color rgb="FFF8696B"/>
        <color rgb="FFFFEB84"/>
        <color rgb="FF63BE7B"/>
      </colorScale>
    </cfRule>
  </conditionalFormatting>
  <conditionalFormatting sqref="I362:I369">
    <cfRule type="cellIs" dxfId="512" priority="168" operator="equal">
      <formula>0</formula>
    </cfRule>
  </conditionalFormatting>
  <conditionalFormatting sqref="I362:I369">
    <cfRule type="cellIs" dxfId="511" priority="165" operator="equal">
      <formula>0</formula>
    </cfRule>
    <cfRule type="expression" dxfId="510" priority="166">
      <formula>"""$F$9+$G$9+$H$9=0"""</formula>
    </cfRule>
    <cfRule type="expression" dxfId="509" priority="167">
      <formula>"$F$9=0"""</formula>
    </cfRule>
  </conditionalFormatting>
  <conditionalFormatting sqref="I355:I361">
    <cfRule type="cellIs" dxfId="508" priority="164" operator="equal">
      <formula>0</formula>
    </cfRule>
  </conditionalFormatting>
  <conditionalFormatting sqref="I355:I361">
    <cfRule type="cellIs" dxfId="507" priority="161" operator="equal">
      <formula>0</formula>
    </cfRule>
    <cfRule type="expression" dxfId="506" priority="162">
      <formula>"""$F$9+$G$9+$H$9=0"""</formula>
    </cfRule>
    <cfRule type="expression" dxfId="505" priority="163">
      <formula>"$F$9=0"""</formula>
    </cfRule>
  </conditionalFormatting>
  <conditionalFormatting sqref="E362:E369">
    <cfRule type="colorScale" priority="169">
      <colorScale>
        <cfvo type="min"/>
        <cfvo type="percentile" val="50"/>
        <cfvo type="max"/>
        <color rgb="FFF8696B"/>
        <color rgb="FFFFEB84"/>
        <color rgb="FF63BE7B"/>
      </colorScale>
    </cfRule>
  </conditionalFormatting>
  <conditionalFormatting sqref="E355:E361">
    <cfRule type="colorScale" priority="170">
      <colorScale>
        <cfvo type="min"/>
        <cfvo type="percentile" val="50"/>
        <cfvo type="max"/>
        <color rgb="FFF8696B"/>
        <color rgb="FFFFEB84"/>
        <color rgb="FF63BE7B"/>
      </colorScale>
    </cfRule>
  </conditionalFormatting>
  <conditionalFormatting sqref="F362:F369">
    <cfRule type="colorScale" priority="171">
      <colorScale>
        <cfvo type="min"/>
        <cfvo type="percentile" val="50"/>
        <cfvo type="max"/>
        <color rgb="FFF8696B"/>
        <color rgb="FFFFEB84"/>
        <color rgb="FF63BE7B"/>
      </colorScale>
    </cfRule>
  </conditionalFormatting>
  <conditionalFormatting sqref="F355:F361">
    <cfRule type="colorScale" priority="172">
      <colorScale>
        <cfvo type="min"/>
        <cfvo type="percentile" val="50"/>
        <cfvo type="max"/>
        <color rgb="FFF8696B"/>
        <color rgb="FFFFEB84"/>
        <color rgb="FF63BE7B"/>
      </colorScale>
    </cfRule>
  </conditionalFormatting>
  <conditionalFormatting sqref="I383:I390">
    <cfRule type="cellIs" dxfId="504" priority="155" operator="equal">
      <formula>0</formula>
    </cfRule>
  </conditionalFormatting>
  <conditionalFormatting sqref="I383:I390">
    <cfRule type="cellIs" dxfId="503" priority="152" operator="equal">
      <formula>0</formula>
    </cfRule>
    <cfRule type="expression" dxfId="502" priority="153">
      <formula>"""$F$9+$G$9+$H$9=0"""</formula>
    </cfRule>
    <cfRule type="expression" dxfId="501" priority="154">
      <formula>"$F$9=0"""</formula>
    </cfRule>
  </conditionalFormatting>
  <conditionalFormatting sqref="I376:I382">
    <cfRule type="cellIs" dxfId="500" priority="151" operator="equal">
      <formula>0</formula>
    </cfRule>
  </conditionalFormatting>
  <conditionalFormatting sqref="I376:I382">
    <cfRule type="cellIs" dxfId="499" priority="148" operator="equal">
      <formula>0</formula>
    </cfRule>
    <cfRule type="expression" dxfId="498" priority="149">
      <formula>"""$F$9+$G$9+$H$9=0"""</formula>
    </cfRule>
    <cfRule type="expression" dxfId="497" priority="150">
      <formula>"$F$9=0"""</formula>
    </cfRule>
  </conditionalFormatting>
  <conditionalFormatting sqref="E383:E390">
    <cfRule type="colorScale" priority="156">
      <colorScale>
        <cfvo type="min"/>
        <cfvo type="percentile" val="50"/>
        <cfvo type="max"/>
        <color rgb="FFF8696B"/>
        <color rgb="FFFFEB84"/>
        <color rgb="FF63BE7B"/>
      </colorScale>
    </cfRule>
  </conditionalFormatting>
  <conditionalFormatting sqref="E376:E382">
    <cfRule type="colorScale" priority="157">
      <colorScale>
        <cfvo type="min"/>
        <cfvo type="percentile" val="50"/>
        <cfvo type="max"/>
        <color rgb="FFF8696B"/>
        <color rgb="FFFFEB84"/>
        <color rgb="FF63BE7B"/>
      </colorScale>
    </cfRule>
  </conditionalFormatting>
  <conditionalFormatting sqref="F383:F390">
    <cfRule type="colorScale" priority="158">
      <colorScale>
        <cfvo type="min"/>
        <cfvo type="percentile" val="50"/>
        <cfvo type="max"/>
        <color rgb="FFF8696B"/>
        <color rgb="FFFFEB84"/>
        <color rgb="FF63BE7B"/>
      </colorScale>
    </cfRule>
  </conditionalFormatting>
  <conditionalFormatting sqref="F376:F382">
    <cfRule type="colorScale" priority="159">
      <colorScale>
        <cfvo type="min"/>
        <cfvo type="percentile" val="50"/>
        <cfvo type="max"/>
        <color rgb="FFF8696B"/>
        <color rgb="FFFFEB84"/>
        <color rgb="FF63BE7B"/>
      </colorScale>
    </cfRule>
  </conditionalFormatting>
  <conditionalFormatting sqref="I404:I411">
    <cfRule type="cellIs" dxfId="496" priority="142" operator="equal">
      <formula>0</formula>
    </cfRule>
  </conditionalFormatting>
  <conditionalFormatting sqref="I404:I411">
    <cfRule type="cellIs" dxfId="495" priority="139" operator="equal">
      <formula>0</formula>
    </cfRule>
    <cfRule type="expression" dxfId="494" priority="140">
      <formula>"""$F$9+$G$9+$H$9=0"""</formula>
    </cfRule>
    <cfRule type="expression" dxfId="493" priority="141">
      <formula>"$F$9=0"""</formula>
    </cfRule>
  </conditionalFormatting>
  <conditionalFormatting sqref="I397:I403">
    <cfRule type="cellIs" dxfId="492" priority="138" operator="equal">
      <formula>0</formula>
    </cfRule>
  </conditionalFormatting>
  <conditionalFormatting sqref="I397:I403">
    <cfRule type="cellIs" dxfId="491" priority="135" operator="equal">
      <formula>0</formula>
    </cfRule>
    <cfRule type="expression" dxfId="490" priority="136">
      <formula>"""$F$9+$G$9+$H$9=0"""</formula>
    </cfRule>
    <cfRule type="expression" dxfId="489" priority="137">
      <formula>"$F$9=0"""</formula>
    </cfRule>
  </conditionalFormatting>
  <conditionalFormatting sqref="E404:E411">
    <cfRule type="colorScale" priority="143">
      <colorScale>
        <cfvo type="min"/>
        <cfvo type="percentile" val="50"/>
        <cfvo type="max"/>
        <color rgb="FFF8696B"/>
        <color rgb="FFFFEB84"/>
        <color rgb="FF63BE7B"/>
      </colorScale>
    </cfRule>
  </conditionalFormatting>
  <conditionalFormatting sqref="E397:E403">
    <cfRule type="colorScale" priority="144">
      <colorScale>
        <cfvo type="min"/>
        <cfvo type="percentile" val="50"/>
        <cfvo type="max"/>
        <color rgb="FFF8696B"/>
        <color rgb="FFFFEB84"/>
        <color rgb="FF63BE7B"/>
      </colorScale>
    </cfRule>
  </conditionalFormatting>
  <conditionalFormatting sqref="F404:F411">
    <cfRule type="colorScale" priority="145">
      <colorScale>
        <cfvo type="min"/>
        <cfvo type="percentile" val="50"/>
        <cfvo type="max"/>
        <color rgb="FFF8696B"/>
        <color rgb="FFFFEB84"/>
        <color rgb="FF63BE7B"/>
      </colorScale>
    </cfRule>
  </conditionalFormatting>
  <conditionalFormatting sqref="F397:F403">
    <cfRule type="colorScale" priority="146">
      <colorScale>
        <cfvo type="min"/>
        <cfvo type="percentile" val="50"/>
        <cfvo type="max"/>
        <color rgb="FFF8696B"/>
        <color rgb="FFFFEB84"/>
        <color rgb="FF63BE7B"/>
      </colorScale>
    </cfRule>
  </conditionalFormatting>
  <conditionalFormatting sqref="I425:I432">
    <cfRule type="cellIs" dxfId="488" priority="129" operator="equal">
      <formula>0</formula>
    </cfRule>
  </conditionalFormatting>
  <conditionalFormatting sqref="I425:I432">
    <cfRule type="cellIs" dxfId="487" priority="126" operator="equal">
      <formula>0</formula>
    </cfRule>
    <cfRule type="expression" dxfId="486" priority="127">
      <formula>"""$F$9+$G$9+$H$9=0"""</formula>
    </cfRule>
    <cfRule type="expression" dxfId="485" priority="128">
      <formula>"$F$9=0"""</formula>
    </cfRule>
  </conditionalFormatting>
  <conditionalFormatting sqref="I418:I424">
    <cfRule type="cellIs" dxfId="484" priority="125" operator="equal">
      <formula>0</formula>
    </cfRule>
  </conditionalFormatting>
  <conditionalFormatting sqref="I418:I424">
    <cfRule type="cellIs" dxfId="483" priority="122" operator="equal">
      <formula>0</formula>
    </cfRule>
    <cfRule type="expression" dxfId="482" priority="123">
      <formula>"""$F$9+$G$9+$H$9=0"""</formula>
    </cfRule>
    <cfRule type="expression" dxfId="481" priority="124">
      <formula>"$F$9=0"""</formula>
    </cfRule>
  </conditionalFormatting>
  <conditionalFormatting sqref="E425:E432">
    <cfRule type="colorScale" priority="130">
      <colorScale>
        <cfvo type="min"/>
        <cfvo type="percentile" val="50"/>
        <cfvo type="max"/>
        <color rgb="FFF8696B"/>
        <color rgb="FFFFEB84"/>
        <color rgb="FF63BE7B"/>
      </colorScale>
    </cfRule>
  </conditionalFormatting>
  <conditionalFormatting sqref="E418:E424">
    <cfRule type="colorScale" priority="131">
      <colorScale>
        <cfvo type="min"/>
        <cfvo type="percentile" val="50"/>
        <cfvo type="max"/>
        <color rgb="FFF8696B"/>
        <color rgb="FFFFEB84"/>
        <color rgb="FF63BE7B"/>
      </colorScale>
    </cfRule>
  </conditionalFormatting>
  <conditionalFormatting sqref="F425:F432">
    <cfRule type="colorScale" priority="132">
      <colorScale>
        <cfvo type="min"/>
        <cfvo type="percentile" val="50"/>
        <cfvo type="max"/>
        <color rgb="FFF8696B"/>
        <color rgb="FFFFEB84"/>
        <color rgb="FF63BE7B"/>
      </colorScale>
    </cfRule>
  </conditionalFormatting>
  <conditionalFormatting sqref="F418:F424">
    <cfRule type="colorScale" priority="133">
      <colorScale>
        <cfvo type="min"/>
        <cfvo type="percentile" val="50"/>
        <cfvo type="max"/>
        <color rgb="FFF8696B"/>
        <color rgb="FFFFEB84"/>
        <color rgb="FF63BE7B"/>
      </colorScale>
    </cfRule>
  </conditionalFormatting>
  <conditionalFormatting sqref="H4:H8">
    <cfRule type="colorScale" priority="9671">
      <colorScale>
        <cfvo type="min"/>
        <cfvo type="percentile" val="50"/>
        <cfvo type="max"/>
        <color rgb="FFF8696B"/>
        <color rgb="FFFFEB84"/>
        <color rgb="FF63BE7B"/>
      </colorScale>
    </cfRule>
  </conditionalFormatting>
  <conditionalFormatting sqref="H9:H12">
    <cfRule type="colorScale" priority="9672">
      <colorScale>
        <cfvo type="min"/>
        <cfvo type="percentile" val="50"/>
        <cfvo type="max"/>
        <color rgb="FFF8696B"/>
        <color rgb="FFFFEB84"/>
        <color rgb="FF63BE7B"/>
      </colorScale>
    </cfRule>
  </conditionalFormatting>
  <conditionalFormatting sqref="S15:U15">
    <cfRule type="cellIs" dxfId="480" priority="120" operator="equal">
      <formula>"Valore vuoto"</formula>
    </cfRule>
  </conditionalFormatting>
  <conditionalFormatting sqref="S15:U15">
    <cfRule type="containsBlanks" dxfId="479" priority="119">
      <formula>LEN(TRIM(S15))=0</formula>
    </cfRule>
  </conditionalFormatting>
  <conditionalFormatting sqref="S19:U19">
    <cfRule type="cellIs" dxfId="478" priority="118" operator="equal">
      <formula>"Valore vuoto"</formula>
    </cfRule>
  </conditionalFormatting>
  <conditionalFormatting sqref="S19:U19">
    <cfRule type="containsBlanks" dxfId="477" priority="117">
      <formula>LEN(TRIM(S19))=0</formula>
    </cfRule>
  </conditionalFormatting>
  <conditionalFormatting sqref="S20:U33">
    <cfRule type="cellIs" dxfId="476" priority="116" operator="equal">
      <formula>"Valore vuoto"</formula>
    </cfRule>
  </conditionalFormatting>
  <conditionalFormatting sqref="S20:U33">
    <cfRule type="containsBlanks" dxfId="475" priority="115">
      <formula>LEN(TRIM(S20))=0</formula>
    </cfRule>
  </conditionalFormatting>
  <conditionalFormatting sqref="S414:U414">
    <cfRule type="cellIs" dxfId="474" priority="6" operator="equal">
      <formula>"Valore vuoto"</formula>
    </cfRule>
  </conditionalFormatting>
  <conditionalFormatting sqref="S414:U414">
    <cfRule type="containsBlanks" dxfId="473" priority="5">
      <formula>LEN(TRIM(S414))=0</formula>
    </cfRule>
  </conditionalFormatting>
  <conditionalFormatting sqref="S418:U418">
    <cfRule type="cellIs" dxfId="472" priority="4" operator="equal">
      <formula>"Valore vuoto"</formula>
    </cfRule>
  </conditionalFormatting>
  <conditionalFormatting sqref="S418:U418">
    <cfRule type="containsBlanks" dxfId="471" priority="3">
      <formula>LEN(TRIM(S418))=0</formula>
    </cfRule>
  </conditionalFormatting>
  <conditionalFormatting sqref="S419:U432">
    <cfRule type="cellIs" dxfId="470" priority="2" operator="equal">
      <formula>"Valore vuoto"</formula>
    </cfRule>
  </conditionalFormatting>
  <conditionalFormatting sqref="S419:U432">
    <cfRule type="containsBlanks" dxfId="469" priority="1">
      <formula>LEN(TRIM(S419))=0</formula>
    </cfRule>
  </conditionalFormatting>
  <conditionalFormatting sqref="S36:U36">
    <cfRule type="cellIs" dxfId="468" priority="114" operator="equal">
      <formula>"Valore vuoto"</formula>
    </cfRule>
  </conditionalFormatting>
  <conditionalFormatting sqref="S36:U36">
    <cfRule type="containsBlanks" dxfId="467" priority="113">
      <formula>LEN(TRIM(S36))=0</formula>
    </cfRule>
  </conditionalFormatting>
  <conditionalFormatting sqref="S40:U40">
    <cfRule type="cellIs" dxfId="466" priority="112" operator="equal">
      <formula>"Valore vuoto"</formula>
    </cfRule>
  </conditionalFormatting>
  <conditionalFormatting sqref="S40:U40">
    <cfRule type="containsBlanks" dxfId="465" priority="111">
      <formula>LEN(TRIM(S40))=0</formula>
    </cfRule>
  </conditionalFormatting>
  <conditionalFormatting sqref="S41:U54">
    <cfRule type="cellIs" dxfId="464" priority="110" operator="equal">
      <formula>"Valore vuoto"</formula>
    </cfRule>
  </conditionalFormatting>
  <conditionalFormatting sqref="S41:U54">
    <cfRule type="containsBlanks" dxfId="463" priority="109">
      <formula>LEN(TRIM(S41))=0</formula>
    </cfRule>
  </conditionalFormatting>
  <conditionalFormatting sqref="S57:U57">
    <cfRule type="cellIs" dxfId="462" priority="108" operator="equal">
      <formula>"Valore vuoto"</formula>
    </cfRule>
  </conditionalFormatting>
  <conditionalFormatting sqref="S57:U57">
    <cfRule type="containsBlanks" dxfId="461" priority="107">
      <formula>LEN(TRIM(S57))=0</formula>
    </cfRule>
  </conditionalFormatting>
  <conditionalFormatting sqref="S61:U61">
    <cfRule type="cellIs" dxfId="460" priority="106" operator="equal">
      <formula>"Valore vuoto"</formula>
    </cfRule>
  </conditionalFormatting>
  <conditionalFormatting sqref="S61:U61">
    <cfRule type="containsBlanks" dxfId="459" priority="105">
      <formula>LEN(TRIM(S61))=0</formula>
    </cfRule>
  </conditionalFormatting>
  <conditionalFormatting sqref="S62:U75">
    <cfRule type="cellIs" dxfId="458" priority="104" operator="equal">
      <formula>"Valore vuoto"</formula>
    </cfRule>
  </conditionalFormatting>
  <conditionalFormatting sqref="S62:U75">
    <cfRule type="containsBlanks" dxfId="457" priority="103">
      <formula>LEN(TRIM(S62))=0</formula>
    </cfRule>
  </conditionalFormatting>
  <conditionalFormatting sqref="S78:U78">
    <cfRule type="cellIs" dxfId="456" priority="102" operator="equal">
      <formula>"Valore vuoto"</formula>
    </cfRule>
  </conditionalFormatting>
  <conditionalFormatting sqref="S78:U78">
    <cfRule type="containsBlanks" dxfId="455" priority="101">
      <formula>LEN(TRIM(S78))=0</formula>
    </cfRule>
  </conditionalFormatting>
  <conditionalFormatting sqref="S82:U82">
    <cfRule type="cellIs" dxfId="454" priority="100" operator="equal">
      <formula>"Valore vuoto"</formula>
    </cfRule>
  </conditionalFormatting>
  <conditionalFormatting sqref="S82:U82">
    <cfRule type="containsBlanks" dxfId="453" priority="99">
      <formula>LEN(TRIM(S82))=0</formula>
    </cfRule>
  </conditionalFormatting>
  <conditionalFormatting sqref="S83:U96">
    <cfRule type="cellIs" dxfId="452" priority="98" operator="equal">
      <formula>"Valore vuoto"</formula>
    </cfRule>
  </conditionalFormatting>
  <conditionalFormatting sqref="S83:U96">
    <cfRule type="containsBlanks" dxfId="451" priority="97">
      <formula>LEN(TRIM(S83))=0</formula>
    </cfRule>
  </conditionalFormatting>
  <conditionalFormatting sqref="S99:U99">
    <cfRule type="cellIs" dxfId="450" priority="96" operator="equal">
      <formula>"Valore vuoto"</formula>
    </cfRule>
  </conditionalFormatting>
  <conditionalFormatting sqref="S99:U99">
    <cfRule type="containsBlanks" dxfId="449" priority="95">
      <formula>LEN(TRIM(S99))=0</formula>
    </cfRule>
  </conditionalFormatting>
  <conditionalFormatting sqref="S103:U103">
    <cfRule type="cellIs" dxfId="448" priority="94" operator="equal">
      <formula>"Valore vuoto"</formula>
    </cfRule>
  </conditionalFormatting>
  <conditionalFormatting sqref="S103:U103">
    <cfRule type="containsBlanks" dxfId="447" priority="93">
      <formula>LEN(TRIM(S103))=0</formula>
    </cfRule>
  </conditionalFormatting>
  <conditionalFormatting sqref="S104:U117">
    <cfRule type="cellIs" dxfId="446" priority="92" operator="equal">
      <formula>"Valore vuoto"</formula>
    </cfRule>
  </conditionalFormatting>
  <conditionalFormatting sqref="S104:U117">
    <cfRule type="containsBlanks" dxfId="445" priority="91">
      <formula>LEN(TRIM(S104))=0</formula>
    </cfRule>
  </conditionalFormatting>
  <conditionalFormatting sqref="S120:U120">
    <cfRule type="cellIs" dxfId="444" priority="90" operator="equal">
      <formula>"Valore vuoto"</formula>
    </cfRule>
  </conditionalFormatting>
  <conditionalFormatting sqref="S120:U120">
    <cfRule type="containsBlanks" dxfId="443" priority="89">
      <formula>LEN(TRIM(S120))=0</formula>
    </cfRule>
  </conditionalFormatting>
  <conditionalFormatting sqref="S124:U124">
    <cfRule type="cellIs" dxfId="442" priority="88" operator="equal">
      <formula>"Valore vuoto"</formula>
    </cfRule>
  </conditionalFormatting>
  <conditionalFormatting sqref="S124:U124">
    <cfRule type="containsBlanks" dxfId="441" priority="87">
      <formula>LEN(TRIM(S124))=0</formula>
    </cfRule>
  </conditionalFormatting>
  <conditionalFormatting sqref="S125:U138">
    <cfRule type="cellIs" dxfId="440" priority="86" operator="equal">
      <formula>"Valore vuoto"</formula>
    </cfRule>
  </conditionalFormatting>
  <conditionalFormatting sqref="S125:U138">
    <cfRule type="containsBlanks" dxfId="439" priority="85">
      <formula>LEN(TRIM(S125))=0</formula>
    </cfRule>
  </conditionalFormatting>
  <conditionalFormatting sqref="S141:U141">
    <cfRule type="cellIs" dxfId="438" priority="84" operator="equal">
      <formula>"Valore vuoto"</formula>
    </cfRule>
  </conditionalFormatting>
  <conditionalFormatting sqref="S141:U141">
    <cfRule type="containsBlanks" dxfId="437" priority="83">
      <formula>LEN(TRIM(S141))=0</formula>
    </cfRule>
  </conditionalFormatting>
  <conditionalFormatting sqref="S145:U145">
    <cfRule type="cellIs" dxfId="436" priority="82" operator="equal">
      <formula>"Valore vuoto"</formula>
    </cfRule>
  </conditionalFormatting>
  <conditionalFormatting sqref="S145:U145">
    <cfRule type="containsBlanks" dxfId="435" priority="81">
      <formula>LEN(TRIM(S145))=0</formula>
    </cfRule>
  </conditionalFormatting>
  <conditionalFormatting sqref="S146:U159">
    <cfRule type="cellIs" dxfId="434" priority="80" operator="equal">
      <formula>"Valore vuoto"</formula>
    </cfRule>
  </conditionalFormatting>
  <conditionalFormatting sqref="S146:U159">
    <cfRule type="containsBlanks" dxfId="433" priority="79">
      <formula>LEN(TRIM(S146))=0</formula>
    </cfRule>
  </conditionalFormatting>
  <conditionalFormatting sqref="S162:U162">
    <cfRule type="cellIs" dxfId="432" priority="78" operator="equal">
      <formula>"Valore vuoto"</formula>
    </cfRule>
  </conditionalFormatting>
  <conditionalFormatting sqref="S162:U162">
    <cfRule type="containsBlanks" dxfId="431" priority="77">
      <formula>LEN(TRIM(S162))=0</formula>
    </cfRule>
  </conditionalFormatting>
  <conditionalFormatting sqref="S166:U166">
    <cfRule type="cellIs" dxfId="430" priority="76" operator="equal">
      <formula>"Valore vuoto"</formula>
    </cfRule>
  </conditionalFormatting>
  <conditionalFormatting sqref="S166:U166">
    <cfRule type="containsBlanks" dxfId="429" priority="75">
      <formula>LEN(TRIM(S166))=0</formula>
    </cfRule>
  </conditionalFormatting>
  <conditionalFormatting sqref="S167:U180">
    <cfRule type="cellIs" dxfId="428" priority="74" operator="equal">
      <formula>"Valore vuoto"</formula>
    </cfRule>
  </conditionalFormatting>
  <conditionalFormatting sqref="S167:U180">
    <cfRule type="containsBlanks" dxfId="427" priority="73">
      <formula>LEN(TRIM(S167))=0</formula>
    </cfRule>
  </conditionalFormatting>
  <conditionalFormatting sqref="S183:U183">
    <cfRule type="cellIs" dxfId="426" priority="72" operator="equal">
      <formula>"Valore vuoto"</formula>
    </cfRule>
  </conditionalFormatting>
  <conditionalFormatting sqref="S183:U183">
    <cfRule type="containsBlanks" dxfId="425" priority="71">
      <formula>LEN(TRIM(S183))=0</formula>
    </cfRule>
  </conditionalFormatting>
  <conditionalFormatting sqref="S187:U187">
    <cfRule type="cellIs" dxfId="424" priority="70" operator="equal">
      <formula>"Valore vuoto"</formula>
    </cfRule>
  </conditionalFormatting>
  <conditionalFormatting sqref="S187:U187">
    <cfRule type="containsBlanks" dxfId="423" priority="69">
      <formula>LEN(TRIM(S187))=0</formula>
    </cfRule>
  </conditionalFormatting>
  <conditionalFormatting sqref="S188:U201">
    <cfRule type="cellIs" dxfId="422" priority="68" operator="equal">
      <formula>"Valore vuoto"</formula>
    </cfRule>
  </conditionalFormatting>
  <conditionalFormatting sqref="S188:U201">
    <cfRule type="containsBlanks" dxfId="421" priority="67">
      <formula>LEN(TRIM(S188))=0</formula>
    </cfRule>
  </conditionalFormatting>
  <conditionalFormatting sqref="S204:U204">
    <cfRule type="cellIs" dxfId="420" priority="66" operator="equal">
      <formula>"Valore vuoto"</formula>
    </cfRule>
  </conditionalFormatting>
  <conditionalFormatting sqref="S204:U204">
    <cfRule type="containsBlanks" dxfId="419" priority="65">
      <formula>LEN(TRIM(S204))=0</formula>
    </cfRule>
  </conditionalFormatting>
  <conditionalFormatting sqref="S208:U208">
    <cfRule type="cellIs" dxfId="418" priority="64" operator="equal">
      <formula>"Valore vuoto"</formula>
    </cfRule>
  </conditionalFormatting>
  <conditionalFormatting sqref="S208:U208">
    <cfRule type="containsBlanks" dxfId="417" priority="63">
      <formula>LEN(TRIM(S208))=0</formula>
    </cfRule>
  </conditionalFormatting>
  <conditionalFormatting sqref="S209:U222">
    <cfRule type="cellIs" dxfId="416" priority="62" operator="equal">
      <formula>"Valore vuoto"</formula>
    </cfRule>
  </conditionalFormatting>
  <conditionalFormatting sqref="S209:U222">
    <cfRule type="containsBlanks" dxfId="415" priority="61">
      <formula>LEN(TRIM(S209))=0</formula>
    </cfRule>
  </conditionalFormatting>
  <conditionalFormatting sqref="S225:U225">
    <cfRule type="cellIs" dxfId="414" priority="60" operator="equal">
      <formula>"Valore vuoto"</formula>
    </cfRule>
  </conditionalFormatting>
  <conditionalFormatting sqref="S225:U225">
    <cfRule type="containsBlanks" dxfId="413" priority="59">
      <formula>LEN(TRIM(S225))=0</formula>
    </cfRule>
  </conditionalFormatting>
  <conditionalFormatting sqref="S229:U229">
    <cfRule type="cellIs" dxfId="412" priority="58" operator="equal">
      <formula>"Valore vuoto"</formula>
    </cfRule>
  </conditionalFormatting>
  <conditionalFormatting sqref="S229:U229">
    <cfRule type="containsBlanks" dxfId="411" priority="57">
      <formula>LEN(TRIM(S229))=0</formula>
    </cfRule>
  </conditionalFormatting>
  <conditionalFormatting sqref="S230:U243">
    <cfRule type="cellIs" dxfId="410" priority="56" operator="equal">
      <formula>"Valore vuoto"</formula>
    </cfRule>
  </conditionalFormatting>
  <conditionalFormatting sqref="S230:U243">
    <cfRule type="containsBlanks" dxfId="409" priority="55">
      <formula>LEN(TRIM(S230))=0</formula>
    </cfRule>
  </conditionalFormatting>
  <conditionalFormatting sqref="S246:U246">
    <cfRule type="cellIs" dxfId="408" priority="54" operator="equal">
      <formula>"Valore vuoto"</formula>
    </cfRule>
  </conditionalFormatting>
  <conditionalFormatting sqref="S246:U246">
    <cfRule type="containsBlanks" dxfId="407" priority="53">
      <formula>LEN(TRIM(S246))=0</formula>
    </cfRule>
  </conditionalFormatting>
  <conditionalFormatting sqref="S250:U250">
    <cfRule type="cellIs" dxfId="406" priority="52" operator="equal">
      <formula>"Valore vuoto"</formula>
    </cfRule>
  </conditionalFormatting>
  <conditionalFormatting sqref="S250:U250">
    <cfRule type="containsBlanks" dxfId="405" priority="51">
      <formula>LEN(TRIM(S250))=0</formula>
    </cfRule>
  </conditionalFormatting>
  <conditionalFormatting sqref="S251:U264">
    <cfRule type="cellIs" dxfId="404" priority="50" operator="equal">
      <formula>"Valore vuoto"</formula>
    </cfRule>
  </conditionalFormatting>
  <conditionalFormatting sqref="S251:U264">
    <cfRule type="containsBlanks" dxfId="403" priority="49">
      <formula>LEN(TRIM(S251))=0</formula>
    </cfRule>
  </conditionalFormatting>
  <conditionalFormatting sqref="S267:U267">
    <cfRule type="cellIs" dxfId="402" priority="48" operator="equal">
      <formula>"Valore vuoto"</formula>
    </cfRule>
  </conditionalFormatting>
  <conditionalFormatting sqref="S267:U267">
    <cfRule type="containsBlanks" dxfId="401" priority="47">
      <formula>LEN(TRIM(S267))=0</formula>
    </cfRule>
  </conditionalFormatting>
  <conditionalFormatting sqref="S271:U271">
    <cfRule type="cellIs" dxfId="400" priority="46" operator="equal">
      <formula>"Valore vuoto"</formula>
    </cfRule>
  </conditionalFormatting>
  <conditionalFormatting sqref="S271:U271">
    <cfRule type="containsBlanks" dxfId="399" priority="45">
      <formula>LEN(TRIM(S271))=0</formula>
    </cfRule>
  </conditionalFormatting>
  <conditionalFormatting sqref="S272:U285">
    <cfRule type="cellIs" dxfId="398" priority="44" operator="equal">
      <formula>"Valore vuoto"</formula>
    </cfRule>
  </conditionalFormatting>
  <conditionalFormatting sqref="S272:U285">
    <cfRule type="containsBlanks" dxfId="397" priority="43">
      <formula>LEN(TRIM(S272))=0</formula>
    </cfRule>
  </conditionalFormatting>
  <conditionalFormatting sqref="S288:U288">
    <cfRule type="cellIs" dxfId="396" priority="42" operator="equal">
      <formula>"Valore vuoto"</formula>
    </cfRule>
  </conditionalFormatting>
  <conditionalFormatting sqref="S288:U288">
    <cfRule type="containsBlanks" dxfId="395" priority="41">
      <formula>LEN(TRIM(S288))=0</formula>
    </cfRule>
  </conditionalFormatting>
  <conditionalFormatting sqref="S292:U292">
    <cfRule type="cellIs" dxfId="394" priority="40" operator="equal">
      <formula>"Valore vuoto"</formula>
    </cfRule>
  </conditionalFormatting>
  <conditionalFormatting sqref="S292:U292">
    <cfRule type="containsBlanks" dxfId="393" priority="39">
      <formula>LEN(TRIM(S292))=0</formula>
    </cfRule>
  </conditionalFormatting>
  <conditionalFormatting sqref="S293:U306">
    <cfRule type="cellIs" dxfId="392" priority="38" operator="equal">
      <formula>"Valore vuoto"</formula>
    </cfRule>
  </conditionalFormatting>
  <conditionalFormatting sqref="S293:U306">
    <cfRule type="containsBlanks" dxfId="391" priority="37">
      <formula>LEN(TRIM(S293))=0</formula>
    </cfRule>
  </conditionalFormatting>
  <conditionalFormatting sqref="S309:U309">
    <cfRule type="cellIs" dxfId="390" priority="36" operator="equal">
      <formula>"Valore vuoto"</formula>
    </cfRule>
  </conditionalFormatting>
  <conditionalFormatting sqref="S309:U309">
    <cfRule type="containsBlanks" dxfId="389" priority="35">
      <formula>LEN(TRIM(S309))=0</formula>
    </cfRule>
  </conditionalFormatting>
  <conditionalFormatting sqref="S313:U313">
    <cfRule type="cellIs" dxfId="388" priority="34" operator="equal">
      <formula>"Valore vuoto"</formula>
    </cfRule>
  </conditionalFormatting>
  <conditionalFormatting sqref="S313:U313">
    <cfRule type="containsBlanks" dxfId="387" priority="33">
      <formula>LEN(TRIM(S313))=0</formula>
    </cfRule>
  </conditionalFormatting>
  <conditionalFormatting sqref="S314:U327">
    <cfRule type="cellIs" dxfId="386" priority="32" operator="equal">
      <formula>"Valore vuoto"</formula>
    </cfRule>
  </conditionalFormatting>
  <conditionalFormatting sqref="S314:U327">
    <cfRule type="containsBlanks" dxfId="385" priority="31">
      <formula>LEN(TRIM(S314))=0</formula>
    </cfRule>
  </conditionalFormatting>
  <conditionalFormatting sqref="S330:U330">
    <cfRule type="cellIs" dxfId="384" priority="30" operator="equal">
      <formula>"Valore vuoto"</formula>
    </cfRule>
  </conditionalFormatting>
  <conditionalFormatting sqref="S330:U330">
    <cfRule type="containsBlanks" dxfId="383" priority="29">
      <formula>LEN(TRIM(S330))=0</formula>
    </cfRule>
  </conditionalFormatting>
  <conditionalFormatting sqref="S334:U334">
    <cfRule type="cellIs" dxfId="382" priority="28" operator="equal">
      <formula>"Valore vuoto"</formula>
    </cfRule>
  </conditionalFormatting>
  <conditionalFormatting sqref="S334:U334">
    <cfRule type="containsBlanks" dxfId="381" priority="27">
      <formula>LEN(TRIM(S334))=0</formula>
    </cfRule>
  </conditionalFormatting>
  <conditionalFormatting sqref="S335:U348">
    <cfRule type="cellIs" dxfId="380" priority="26" operator="equal">
      <formula>"Valore vuoto"</formula>
    </cfRule>
  </conditionalFormatting>
  <conditionalFormatting sqref="S335:U348">
    <cfRule type="containsBlanks" dxfId="379" priority="25">
      <formula>LEN(TRIM(S335))=0</formula>
    </cfRule>
  </conditionalFormatting>
  <conditionalFormatting sqref="S351:U351">
    <cfRule type="cellIs" dxfId="378" priority="24" operator="equal">
      <formula>"Valore vuoto"</formula>
    </cfRule>
  </conditionalFormatting>
  <conditionalFormatting sqref="S351:U351">
    <cfRule type="containsBlanks" dxfId="377" priority="23">
      <formula>LEN(TRIM(S351))=0</formula>
    </cfRule>
  </conditionalFormatting>
  <conditionalFormatting sqref="S355:U355">
    <cfRule type="cellIs" dxfId="376" priority="22" operator="equal">
      <formula>"Valore vuoto"</formula>
    </cfRule>
  </conditionalFormatting>
  <conditionalFormatting sqref="S355:U355">
    <cfRule type="containsBlanks" dxfId="375" priority="21">
      <formula>LEN(TRIM(S355))=0</formula>
    </cfRule>
  </conditionalFormatting>
  <conditionalFormatting sqref="S356:U369">
    <cfRule type="cellIs" dxfId="374" priority="20" operator="equal">
      <formula>"Valore vuoto"</formula>
    </cfRule>
  </conditionalFormatting>
  <conditionalFormatting sqref="S356:U369">
    <cfRule type="containsBlanks" dxfId="373" priority="19">
      <formula>LEN(TRIM(S356))=0</formula>
    </cfRule>
  </conditionalFormatting>
  <conditionalFormatting sqref="S372:U372">
    <cfRule type="cellIs" dxfId="372" priority="18" operator="equal">
      <formula>"Valore vuoto"</formula>
    </cfRule>
  </conditionalFormatting>
  <conditionalFormatting sqref="S372:U372">
    <cfRule type="containsBlanks" dxfId="371" priority="17">
      <formula>LEN(TRIM(S372))=0</formula>
    </cfRule>
  </conditionalFormatting>
  <conditionalFormatting sqref="S376:U376">
    <cfRule type="cellIs" dxfId="370" priority="16" operator="equal">
      <formula>"Valore vuoto"</formula>
    </cfRule>
  </conditionalFormatting>
  <conditionalFormatting sqref="S376:U376">
    <cfRule type="containsBlanks" dxfId="369" priority="15">
      <formula>LEN(TRIM(S376))=0</formula>
    </cfRule>
  </conditionalFormatting>
  <conditionalFormatting sqref="S377:U390">
    <cfRule type="cellIs" dxfId="368" priority="14" operator="equal">
      <formula>"Valore vuoto"</formula>
    </cfRule>
  </conditionalFormatting>
  <conditionalFormatting sqref="S377:U390">
    <cfRule type="containsBlanks" dxfId="367" priority="13">
      <formula>LEN(TRIM(S377))=0</formula>
    </cfRule>
  </conditionalFormatting>
  <conditionalFormatting sqref="S393:U393">
    <cfRule type="cellIs" dxfId="366" priority="12" operator="equal">
      <formula>"Valore vuoto"</formula>
    </cfRule>
  </conditionalFormatting>
  <conditionalFormatting sqref="S393:U393">
    <cfRule type="containsBlanks" dxfId="365" priority="11">
      <formula>LEN(TRIM(S393))=0</formula>
    </cfRule>
  </conditionalFormatting>
  <conditionalFormatting sqref="S397:U397">
    <cfRule type="cellIs" dxfId="364" priority="10" operator="equal">
      <formula>"Valore vuoto"</formula>
    </cfRule>
  </conditionalFormatting>
  <conditionalFormatting sqref="S397:U397">
    <cfRule type="containsBlanks" dxfId="363" priority="9">
      <formula>LEN(TRIM(S397))=0</formula>
    </cfRule>
  </conditionalFormatting>
  <conditionalFormatting sqref="S398:U411">
    <cfRule type="cellIs" dxfId="362" priority="8" operator="equal">
      <formula>"Valore vuoto"</formula>
    </cfRule>
  </conditionalFormatting>
  <conditionalFormatting sqref="S398:U411">
    <cfRule type="containsBlanks" dxfId="361" priority="7">
      <formula>LEN(TRIM(S398))=0</formula>
    </cfRule>
  </conditionalFormatting>
  <dataValidations count="2">
    <dataValidation type="list" allowBlank="1" showInputMessage="1" showErrorMessage="1" sqref="J19:J33 J40:J54 J61:J75 J82:J96 J103:J117 J124:J138 J145:J159 J166:J180 J187:J201 J208:J222 J229:J243 J250:J264 J271:J285 J292:J306 J313:J327 J334:J348 J355:J369 J376:J390 J397:J411 J418:J432" xr:uid="{00000000-0002-0000-0F00-000000000000}">
      <formula1>"O, U"</formula1>
    </dataValidation>
    <dataValidation type="list" allowBlank="1" showInputMessage="1" showErrorMessage="1" sqref="Q15:R15 Q19:R33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18:R432" xr:uid="{00000000-0002-0000-0F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F00-000002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0F00-000003000000}">
          <x14:formula1>
            <xm:f>'db fattori abilitanti'!$A$3:$A$19</xm:f>
          </x14:formula1>
          <xm:sqref>F19:F33 F208:F222 F229:F243 F250:F264 F271:F285 F292:F306 F313:F327 F334:F348 F355:F369 F376:F390 F397:F411 F40:F54 F61:F75 F82:F96 F103:F117 F124:F138 F145:F159 F166:F180 F187:F201 F418:F432</xm:sqref>
        </x14:dataValidation>
        <x14:dataValidation type="list" allowBlank="1" showInputMessage="1" showErrorMessage="1" xr:uid="{00000000-0002-0000-0F00-000004000000}">
          <x14:formula1>
            <xm:f>'db obiettivi'!$A$3:$A$18</xm:f>
          </x14:formula1>
          <xm:sqref>H19:H33 H208:H222 H229:H243 H250:H264 H271:H285 H292:H306 H313:H327 H334:H348 H355:H369 H376:H390 H397:H411 H40:H54 H61:H75 H82:H96 H103:H117 H124:H138 H145:H159 H166:H180 H187:H201 H418:H432</xm:sqref>
        </x14:dataValidation>
        <x14:dataValidation type="list" allowBlank="1" showInputMessage="1" showErrorMessage="1" xr:uid="{00000000-0002-0000-0F00-000005000000}">
          <x14:formula1>
            <xm:f>'db rischi'!$N$10:$N$100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F00-000006000000}">
          <x14:formula1>
            <xm:f>'db misure specifiche'!$N$4:$N$505</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X433"/>
  <sheetViews>
    <sheetView zoomScale="85" zoomScaleNormal="85" workbookViewId="0">
      <selection activeCell="F15" sqref="F15:H1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hidden="1" customWidth="1" outlineLevel="1"/>
    <col min="18" max="18" width="18.85546875" style="2" hidden="1" customWidth="1" outlineLevel="1"/>
    <col min="19" max="21" width="10.85546875" style="2" hidden="1" customWidth="1" outlineLevel="2"/>
    <col min="22" max="22" width="54" style="2" hidden="1" customWidth="1" outlineLevel="1" collapsed="1"/>
    <col min="23" max="23" width="6.140625" style="2" customWidth="1" collapsed="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G3" s="177" t="s">
        <v>826</v>
      </c>
      <c r="H3" s="24" t="s">
        <v>642</v>
      </c>
      <c r="I3" s="177" t="s">
        <v>39</v>
      </c>
      <c r="J3" s="177" t="s">
        <v>825</v>
      </c>
      <c r="K3" s="30"/>
      <c r="L3" s="30"/>
      <c r="M3" s="30"/>
      <c r="N3" s="30"/>
      <c r="O3" s="30"/>
      <c r="P3" s="30"/>
      <c r="Q3" s="30"/>
      <c r="R3" s="30"/>
      <c r="S3" s="30"/>
      <c r="T3" s="30"/>
      <c r="U3" s="30"/>
      <c r="V3" s="30"/>
      <c r="W3" s="230"/>
      <c r="X3" s="30"/>
    </row>
    <row r="4" spans="1:24" ht="23.85" hidden="1" customHeight="1" outlineLevel="1" x14ac:dyDescent="0.2">
      <c r="A4" s="51"/>
      <c r="B4" s="51"/>
      <c r="C4" s="51"/>
      <c r="D4" s="51"/>
      <c r="G4" s="232">
        <f>SUM(I4:I12)</f>
        <v>0</v>
      </c>
      <c r="H4" s="26" t="s">
        <v>32</v>
      </c>
      <c r="I4" s="199">
        <f t="shared" ref="I4:I12" si="0">COUNTIF($J$19:$K$17740,H4)</f>
        <v>0</v>
      </c>
      <c r="J4" s="179" t="e">
        <f t="shared" ref="J4:J12" si="1">I4/$G$4</f>
        <v>#DIV/0!</v>
      </c>
      <c r="K4" s="30"/>
      <c r="L4" s="30"/>
      <c r="M4" s="30"/>
      <c r="N4" s="30"/>
      <c r="O4" s="30"/>
      <c r="P4" s="30"/>
      <c r="Q4" s="30"/>
      <c r="R4" s="30"/>
      <c r="S4" s="30"/>
      <c r="T4" s="30"/>
      <c r="U4" s="30"/>
      <c r="V4" s="30"/>
      <c r="W4" s="230"/>
      <c r="X4" s="30"/>
    </row>
    <row r="5" spans="1:24" ht="23.85" hidden="1" customHeight="1" outlineLevel="1" x14ac:dyDescent="0.2">
      <c r="A5" s="51"/>
      <c r="B5" s="51"/>
      <c r="C5" s="51"/>
      <c r="D5" s="51"/>
      <c r="G5" s="232"/>
      <c r="H5" s="26" t="s">
        <v>33</v>
      </c>
      <c r="I5" s="199">
        <f t="shared" si="0"/>
        <v>0</v>
      </c>
      <c r="J5" s="179" t="e">
        <f t="shared" si="1"/>
        <v>#DIV/0!</v>
      </c>
      <c r="K5" s="30"/>
      <c r="L5" s="30"/>
      <c r="M5" s="30"/>
      <c r="N5" s="30"/>
      <c r="O5" s="30"/>
      <c r="P5" s="30"/>
      <c r="Q5" s="30"/>
      <c r="R5" s="30"/>
      <c r="S5" s="30"/>
      <c r="T5" s="30"/>
      <c r="U5" s="30"/>
      <c r="V5" s="30"/>
      <c r="W5" s="230"/>
      <c r="X5" s="30"/>
    </row>
    <row r="6" spans="1:24" ht="23.85" hidden="1" customHeight="1" outlineLevel="1" x14ac:dyDescent="0.2">
      <c r="A6" s="51"/>
      <c r="B6" s="51"/>
      <c r="C6" s="51"/>
      <c r="D6" s="51"/>
      <c r="G6" s="232"/>
      <c r="H6" s="26" t="s">
        <v>34</v>
      </c>
      <c r="I6" s="199">
        <f t="shared" si="0"/>
        <v>0</v>
      </c>
      <c r="J6" s="179" t="e">
        <f t="shared" si="1"/>
        <v>#DIV/0!</v>
      </c>
      <c r="K6" s="30"/>
      <c r="L6" s="30"/>
      <c r="M6" s="30"/>
      <c r="N6" s="30"/>
      <c r="O6" s="30"/>
      <c r="P6" s="30"/>
      <c r="Q6" s="30"/>
      <c r="R6" s="30"/>
      <c r="S6" s="30"/>
      <c r="T6" s="30"/>
      <c r="U6" s="30"/>
      <c r="V6" s="30"/>
      <c r="W6" s="230"/>
      <c r="X6" s="30"/>
    </row>
    <row r="7" spans="1:24" ht="23.85" hidden="1" customHeight="1" outlineLevel="1" x14ac:dyDescent="0.2">
      <c r="A7" s="51"/>
      <c r="B7" s="51"/>
      <c r="C7" s="51"/>
      <c r="D7" s="51"/>
      <c r="G7" s="232"/>
      <c r="H7" s="26" t="s">
        <v>35</v>
      </c>
      <c r="I7" s="199">
        <f t="shared" si="0"/>
        <v>0</v>
      </c>
      <c r="J7" s="179" t="e">
        <f t="shared" si="1"/>
        <v>#DIV/0!</v>
      </c>
      <c r="K7" s="30"/>
      <c r="L7" s="30"/>
      <c r="M7" s="30"/>
      <c r="N7" s="30"/>
      <c r="O7" s="30"/>
      <c r="P7" s="30"/>
      <c r="Q7" s="30"/>
      <c r="R7" s="30"/>
      <c r="S7" s="30"/>
      <c r="T7" s="30"/>
      <c r="U7" s="30"/>
      <c r="V7" s="30"/>
      <c r="W7" s="230"/>
      <c r="X7" s="30"/>
    </row>
    <row r="8" spans="1:24" ht="23.85" hidden="1" customHeight="1" outlineLevel="1" x14ac:dyDescent="0.2">
      <c r="A8" s="51"/>
      <c r="B8" s="51"/>
      <c r="C8" s="51"/>
      <c r="D8" s="51"/>
      <c r="G8" s="232"/>
      <c r="H8" s="26" t="s">
        <v>36</v>
      </c>
      <c r="I8" s="199">
        <f t="shared" si="0"/>
        <v>0</v>
      </c>
      <c r="J8" s="179" t="e">
        <f t="shared" si="1"/>
        <v>#DIV/0!</v>
      </c>
      <c r="K8" s="30"/>
      <c r="L8" s="30"/>
      <c r="M8" s="30"/>
      <c r="N8" s="30"/>
      <c r="O8" s="30"/>
      <c r="P8" s="30"/>
      <c r="Q8" s="30"/>
      <c r="R8" s="30"/>
      <c r="S8" s="30"/>
      <c r="T8" s="30"/>
      <c r="U8" s="30"/>
      <c r="V8" s="30"/>
      <c r="W8" s="230"/>
      <c r="X8" s="30"/>
    </row>
    <row r="9" spans="1:24" ht="23.85" hidden="1" customHeight="1" outlineLevel="1" x14ac:dyDescent="0.2">
      <c r="A9" s="51"/>
      <c r="B9" s="51"/>
      <c r="C9" s="51"/>
      <c r="D9" s="51"/>
      <c r="G9" s="232"/>
      <c r="H9" s="26" t="s">
        <v>37</v>
      </c>
      <c r="I9" s="199">
        <f t="shared" si="0"/>
        <v>0</v>
      </c>
      <c r="J9" s="179" t="e">
        <f t="shared" si="1"/>
        <v>#DIV/0!</v>
      </c>
      <c r="K9" s="30"/>
      <c r="L9" s="30"/>
      <c r="M9" s="30"/>
      <c r="N9" s="30"/>
      <c r="O9" s="30"/>
      <c r="P9" s="30"/>
      <c r="Q9" s="30"/>
      <c r="R9" s="30"/>
      <c r="S9" s="30"/>
      <c r="T9" s="30"/>
      <c r="U9" s="30"/>
      <c r="V9" s="30"/>
      <c r="W9" s="230"/>
      <c r="X9" s="30"/>
    </row>
    <row r="10" spans="1:24" ht="23.85" hidden="1" customHeight="1" outlineLevel="1" x14ac:dyDescent="0.2">
      <c r="A10" s="51"/>
      <c r="B10" s="51"/>
      <c r="C10" s="51"/>
      <c r="D10" s="51"/>
      <c r="G10" s="232"/>
      <c r="H10" s="26" t="s">
        <v>38</v>
      </c>
      <c r="I10" s="199">
        <f t="shared" si="0"/>
        <v>0</v>
      </c>
      <c r="J10" s="179" t="e">
        <f t="shared" si="1"/>
        <v>#DIV/0!</v>
      </c>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G11" s="232"/>
      <c r="H11" s="26" t="s">
        <v>31</v>
      </c>
      <c r="I11" s="199">
        <f t="shared" si="0"/>
        <v>0</v>
      </c>
      <c r="J11" s="179" t="e">
        <f t="shared" si="1"/>
        <v>#DIV/0!</v>
      </c>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G12" s="232"/>
      <c r="H12" s="26" t="s">
        <v>641</v>
      </c>
      <c r="I12" s="199">
        <f t="shared" si="0"/>
        <v>0</v>
      </c>
      <c r="J12" s="179" t="e">
        <f t="shared" si="1"/>
        <v>#DIV/0!</v>
      </c>
      <c r="K12" s="30"/>
      <c r="L12" s="30"/>
      <c r="M12" s="30"/>
      <c r="N12" s="30"/>
      <c r="O12" s="30"/>
      <c r="P12" s="30"/>
      <c r="Q12" s="30"/>
      <c r="R12" s="30"/>
      <c r="S12" s="30"/>
      <c r="T12" s="30"/>
      <c r="U12" s="30"/>
      <c r="V12" s="30"/>
      <c r="W12" s="230"/>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66" customHeight="1" x14ac:dyDescent="0.2">
      <c r="A14" s="170"/>
      <c r="B14" s="170"/>
      <c r="C14" s="174" t="s">
        <v>674</v>
      </c>
      <c r="D14" s="174"/>
      <c r="E14" s="175" t="s">
        <v>1375</v>
      </c>
      <c r="F14" s="168"/>
      <c r="G14" s="168"/>
      <c r="H14" s="168"/>
      <c r="I14" s="220" t="str">
        <f>Aree!F30</f>
        <v>N) Promozione e sviluppo dei servizi camerali</v>
      </c>
      <c r="J14" s="220"/>
      <c r="K14" s="220"/>
      <c r="L14" s="220"/>
      <c r="M14" s="168"/>
      <c r="N14" s="84" t="s">
        <v>6</v>
      </c>
      <c r="O14" s="84" t="s">
        <v>675</v>
      </c>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c r="G15" s="226"/>
      <c r="H15" s="226"/>
      <c r="I15" s="50" t="s">
        <v>11</v>
      </c>
      <c r="J15" s="227" t="s">
        <v>3</v>
      </c>
      <c r="K15" s="227"/>
      <c r="L15" s="39"/>
      <c r="M15" s="162" t="s">
        <v>676</v>
      </c>
      <c r="N15" s="163" t="str">
        <f>V15</f>
        <v>--</v>
      </c>
      <c r="O15" s="39"/>
      <c r="P15" s="168"/>
      <c r="Q15" s="184"/>
      <c r="R15" s="184"/>
      <c r="S15" s="185" t="str">
        <f>IF(Q15="Basso",1.8,IF(Q15="Medio",2.5,IF(Q15="Medio-Alto",3.8,IF(Q15="Alto",5,"0"))))</f>
        <v>0</v>
      </c>
      <c r="T15" s="185" t="str">
        <f>IF(R15="Basso",1.8,IF(R15="Medio",2.5,IF(R15="Medio-Alto",3.8,IF(R15="Alto",5,"0"))))</f>
        <v>0</v>
      </c>
      <c r="U15" s="185">
        <f>IF(MAX(U19:U33)&gt;(T15*S15),MAX(U19:U33),T15*S15)</f>
        <v>0</v>
      </c>
      <c r="V15" s="186" t="str">
        <f>IF(U15=0,"--",IF(U15&lt;='db fasce di rischio'!$B$4,'db fasce di rischio'!$A$2,IF(U15&lt;='db fasce di rischio'!$D$4,'db fasce di rischio'!$C$2,IF(U15&lt;='db fasce di rischio'!$F$4,'db fasce di rischio'!$E$2,IF(U15&lt;='db fasce di rischio'!$H$4,'db fasce di rischio'!$G$2,"")))))</f>
        <v>--</v>
      </c>
      <c r="W15" s="30"/>
      <c r="X15" s="30"/>
    </row>
    <row r="16" spans="1:24" ht="59.45" customHeight="1" x14ac:dyDescent="0.2">
      <c r="A16" s="168"/>
      <c r="B16" s="168"/>
      <c r="C16" s="224"/>
      <c r="D16" s="225"/>
      <c r="E16" s="225"/>
      <c r="F16" s="172"/>
      <c r="G16" s="172"/>
      <c r="H16" s="172"/>
      <c r="I16" s="172"/>
      <c r="J16" s="172"/>
      <c r="K16" s="172"/>
      <c r="L16" s="173"/>
      <c r="M16" s="228" t="s">
        <v>1305</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t="e">
        <f>SUM(J4:J12)</f>
        <v>#DIV/0!</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outlineLevel="1" x14ac:dyDescent="0.2">
      <c r="A19" s="169"/>
      <c r="B19" s="169"/>
      <c r="C19" s="26" t="s">
        <v>30</v>
      </c>
      <c r="D19" s="26" t="s">
        <v>30</v>
      </c>
      <c r="E19" s="26" t="s">
        <v>30</v>
      </c>
      <c r="F19" s="26" t="s">
        <v>30</v>
      </c>
      <c r="G19" s="161" t="str">
        <f>V19</f>
        <v>--</v>
      </c>
      <c r="H19" s="27" t="s">
        <v>30</v>
      </c>
      <c r="I19" s="33" t="s">
        <v>30</v>
      </c>
      <c r="J19" s="87"/>
      <c r="K19" s="33"/>
      <c r="L19" s="26"/>
      <c r="M19" s="26"/>
      <c r="N19" s="26"/>
      <c r="O19" s="26"/>
      <c r="P19" s="169"/>
      <c r="Q19" s="184"/>
      <c r="R19" s="184"/>
      <c r="S19" s="185" t="str">
        <f>IF(Q19="Basso",1.8,IF(Q19="Medio",2.5,IF(Q19="Medio-Alto",3.8,IF(Q19="Alto",5,"0"))))</f>
        <v>0</v>
      </c>
      <c r="T19" s="185" t="str">
        <f>IF(R19="Basso",1.8,IF(R19="Medio",2.5,IF(R19="Medio-Alto",3.8,IF(R19="Alto",5,"0"))))</f>
        <v>0</v>
      </c>
      <c r="U19" s="185">
        <f>(T19*S19)</f>
        <v>0</v>
      </c>
      <c r="V19" s="186" t="str">
        <f>IF(U19=0,"--",IF(U19&lt;='db fasce di rischio'!$B$4,'db fasce di rischio'!$A$2,IF(U19&lt;='db fasce di rischio'!$D$4,'db fasce di rischio'!$C$2,IF(U19&lt;='db fasce di rischio'!$F$4,'db fasce di rischio'!$E$2,IF(U19&lt;='db fasce di rischio'!$H$4,'db fasce di rischio'!$G$2,"")))))</f>
        <v>--</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c r="G36" s="226"/>
      <c r="H36" s="226"/>
      <c r="I36" s="50" t="s">
        <v>11</v>
      </c>
      <c r="J36" s="227" t="s">
        <v>3</v>
      </c>
      <c r="K36" s="227"/>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4"/>
      <c r="D37" s="225"/>
      <c r="E37" s="225"/>
      <c r="F37" s="172"/>
      <c r="G37" s="172"/>
      <c r="H37" s="172"/>
      <c r="I37" s="172"/>
      <c r="J37" s="172"/>
      <c r="K37" s="172"/>
      <c r="L37" s="173"/>
      <c r="M37" s="228" t="s">
        <v>1305</v>
      </c>
      <c r="N37" s="228"/>
      <c r="O37" s="228"/>
      <c r="P37" s="168"/>
      <c r="Q37" s="30"/>
      <c r="R37" s="30"/>
      <c r="S37" s="30"/>
      <c r="T37" s="30"/>
      <c r="U37" s="30"/>
      <c r="V37" s="30"/>
      <c r="W37" s="30"/>
      <c r="X37" s="30"/>
    </row>
    <row r="38" spans="1:24" ht="31.5" hidden="1"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hidden="1"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hidden="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hidden="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hidden="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hidden="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hidden="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hidden="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hidden="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hidden="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hidden="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hidden="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hidden="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hidden="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hidden="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hidden="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hidden="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collapsed="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c r="G57" s="226"/>
      <c r="H57" s="226"/>
      <c r="I57" s="50" t="s">
        <v>11</v>
      </c>
      <c r="J57" s="227" t="s">
        <v>3</v>
      </c>
      <c r="K57" s="227"/>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4"/>
      <c r="D58" s="225"/>
      <c r="E58" s="225"/>
      <c r="F58" s="172"/>
      <c r="G58" s="172"/>
      <c r="H58" s="172"/>
      <c r="I58" s="172"/>
      <c r="J58" s="172"/>
      <c r="K58" s="172"/>
      <c r="L58" s="173"/>
      <c r="M58" s="228" t="s">
        <v>1305</v>
      </c>
      <c r="N58" s="228"/>
      <c r="O58" s="228"/>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c r="G78" s="226"/>
      <c r="H78" s="226"/>
      <c r="I78" s="50" t="s">
        <v>11</v>
      </c>
      <c r="J78" s="227" t="s">
        <v>3</v>
      </c>
      <c r="K78" s="227"/>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4"/>
      <c r="D79" s="225"/>
      <c r="E79" s="225"/>
      <c r="F79" s="172"/>
      <c r="G79" s="172"/>
      <c r="H79" s="172"/>
      <c r="I79" s="172"/>
      <c r="J79" s="172"/>
      <c r="K79" s="172"/>
      <c r="L79" s="173"/>
      <c r="M79" s="228" t="s">
        <v>1305</v>
      </c>
      <c r="N79" s="228"/>
      <c r="O79" s="228"/>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c r="G99" s="226"/>
      <c r="H99" s="226"/>
      <c r="I99" s="50" t="s">
        <v>11</v>
      </c>
      <c r="J99" s="227" t="s">
        <v>3</v>
      </c>
      <c r="K99" s="227"/>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4"/>
      <c r="D100" s="225"/>
      <c r="E100" s="225"/>
      <c r="F100" s="172"/>
      <c r="G100" s="172"/>
      <c r="H100" s="172"/>
      <c r="I100" s="172"/>
      <c r="J100" s="172"/>
      <c r="K100" s="172"/>
      <c r="L100" s="173"/>
      <c r="M100" s="228" t="s">
        <v>1305</v>
      </c>
      <c r="N100" s="228"/>
      <c r="O100" s="228"/>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c r="G120" s="226"/>
      <c r="H120" s="226"/>
      <c r="I120" s="50" t="s">
        <v>11</v>
      </c>
      <c r="J120" s="227" t="s">
        <v>3</v>
      </c>
      <c r="K120" s="227"/>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4"/>
      <c r="D121" s="225"/>
      <c r="E121" s="225"/>
      <c r="F121" s="172"/>
      <c r="G121" s="172"/>
      <c r="H121" s="172"/>
      <c r="I121" s="172"/>
      <c r="J121" s="172"/>
      <c r="K121" s="172"/>
      <c r="L121" s="173"/>
      <c r="M121" s="228" t="s">
        <v>1305</v>
      </c>
      <c r="N121" s="228"/>
      <c r="O121" s="228"/>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c r="G141" s="226"/>
      <c r="H141" s="226"/>
      <c r="I141" s="50" t="s">
        <v>11</v>
      </c>
      <c r="J141" s="227" t="s">
        <v>3</v>
      </c>
      <c r="K141" s="227"/>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4"/>
      <c r="D142" s="225"/>
      <c r="E142" s="225"/>
      <c r="F142" s="172"/>
      <c r="G142" s="172"/>
      <c r="H142" s="172"/>
      <c r="I142" s="172"/>
      <c r="J142" s="172"/>
      <c r="K142" s="172"/>
      <c r="L142" s="173"/>
      <c r="M142" s="228" t="s">
        <v>1305</v>
      </c>
      <c r="N142" s="228"/>
      <c r="O142" s="228"/>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c r="G162" s="226"/>
      <c r="H162" s="226"/>
      <c r="I162" s="50" t="s">
        <v>11</v>
      </c>
      <c r="J162" s="227" t="s">
        <v>3</v>
      </c>
      <c r="K162" s="227"/>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4"/>
      <c r="D163" s="225"/>
      <c r="E163" s="225"/>
      <c r="F163" s="172"/>
      <c r="G163" s="172"/>
      <c r="H163" s="172"/>
      <c r="I163" s="172"/>
      <c r="J163" s="172"/>
      <c r="K163" s="172"/>
      <c r="L163" s="173"/>
      <c r="M163" s="228" t="s">
        <v>1305</v>
      </c>
      <c r="N163" s="228"/>
      <c r="O163" s="228"/>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c r="G183" s="226"/>
      <c r="H183" s="226"/>
      <c r="I183" s="50" t="s">
        <v>11</v>
      </c>
      <c r="J183" s="227" t="s">
        <v>3</v>
      </c>
      <c r="K183" s="227"/>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4"/>
      <c r="D184" s="225"/>
      <c r="E184" s="225"/>
      <c r="F184" s="172"/>
      <c r="G184" s="172"/>
      <c r="H184" s="172"/>
      <c r="I184" s="172"/>
      <c r="J184" s="172"/>
      <c r="K184" s="172"/>
      <c r="L184" s="173"/>
      <c r="M184" s="228" t="s">
        <v>1305</v>
      </c>
      <c r="N184" s="228"/>
      <c r="O184" s="228"/>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c r="G204" s="226"/>
      <c r="H204" s="226"/>
      <c r="I204" s="50" t="s">
        <v>11</v>
      </c>
      <c r="J204" s="227" t="s">
        <v>3</v>
      </c>
      <c r="K204" s="227"/>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4"/>
      <c r="D205" s="225"/>
      <c r="E205" s="225"/>
      <c r="F205" s="172"/>
      <c r="G205" s="172"/>
      <c r="H205" s="172"/>
      <c r="I205" s="172"/>
      <c r="J205" s="172"/>
      <c r="K205" s="172"/>
      <c r="L205" s="173"/>
      <c r="M205" s="228" t="s">
        <v>1305</v>
      </c>
      <c r="N205" s="228"/>
      <c r="O205" s="228"/>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c r="G225" s="226"/>
      <c r="H225" s="226"/>
      <c r="I225" s="50" t="s">
        <v>11</v>
      </c>
      <c r="J225" s="227" t="s">
        <v>3</v>
      </c>
      <c r="K225" s="227"/>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4"/>
      <c r="D226" s="225"/>
      <c r="E226" s="225"/>
      <c r="F226" s="172"/>
      <c r="G226" s="172"/>
      <c r="H226" s="172"/>
      <c r="I226" s="172"/>
      <c r="J226" s="172"/>
      <c r="K226" s="172"/>
      <c r="L226" s="173"/>
      <c r="M226" s="228" t="s">
        <v>1305</v>
      </c>
      <c r="N226" s="228"/>
      <c r="O226" s="228"/>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c r="G246" s="226"/>
      <c r="H246" s="226"/>
      <c r="I246" s="50" t="s">
        <v>11</v>
      </c>
      <c r="J246" s="227" t="s">
        <v>3</v>
      </c>
      <c r="K246" s="227"/>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4"/>
      <c r="D247" s="225"/>
      <c r="E247" s="225"/>
      <c r="F247" s="172"/>
      <c r="G247" s="172"/>
      <c r="H247" s="172"/>
      <c r="I247" s="172"/>
      <c r="J247" s="172"/>
      <c r="K247" s="172"/>
      <c r="L247" s="173"/>
      <c r="M247" s="228" t="s">
        <v>1305</v>
      </c>
      <c r="N247" s="228"/>
      <c r="O247" s="228"/>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c r="G267" s="226"/>
      <c r="H267" s="226"/>
      <c r="I267" s="50" t="s">
        <v>11</v>
      </c>
      <c r="J267" s="227" t="s">
        <v>3</v>
      </c>
      <c r="K267" s="227"/>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4"/>
      <c r="D268" s="225"/>
      <c r="E268" s="225"/>
      <c r="F268" s="172"/>
      <c r="G268" s="172"/>
      <c r="H268" s="172"/>
      <c r="I268" s="172"/>
      <c r="J268" s="172"/>
      <c r="K268" s="172"/>
      <c r="L268" s="173"/>
      <c r="M268" s="228" t="s">
        <v>1305</v>
      </c>
      <c r="N268" s="228"/>
      <c r="O268" s="228"/>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c r="G288" s="226"/>
      <c r="H288" s="226"/>
      <c r="I288" s="50" t="s">
        <v>11</v>
      </c>
      <c r="J288" s="227" t="s">
        <v>3</v>
      </c>
      <c r="K288" s="227"/>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4"/>
      <c r="D289" s="225"/>
      <c r="E289" s="225"/>
      <c r="F289" s="172"/>
      <c r="G289" s="172"/>
      <c r="H289" s="172"/>
      <c r="I289" s="172"/>
      <c r="J289" s="172"/>
      <c r="K289" s="172"/>
      <c r="L289" s="173"/>
      <c r="M289" s="228" t="s">
        <v>1305</v>
      </c>
      <c r="N289" s="228"/>
      <c r="O289" s="228"/>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c r="G309" s="226"/>
      <c r="H309" s="226"/>
      <c r="I309" s="50" t="s">
        <v>11</v>
      </c>
      <c r="J309" s="227" t="s">
        <v>3</v>
      </c>
      <c r="K309" s="227"/>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4"/>
      <c r="D310" s="225"/>
      <c r="E310" s="225"/>
      <c r="F310" s="172"/>
      <c r="G310" s="172"/>
      <c r="H310" s="172"/>
      <c r="I310" s="172"/>
      <c r="J310" s="172"/>
      <c r="K310" s="172"/>
      <c r="L310" s="173"/>
      <c r="M310" s="228" t="s">
        <v>1305</v>
      </c>
      <c r="N310" s="228"/>
      <c r="O310" s="228"/>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A1:E1"/>
    <mergeCell ref="H1:I1"/>
    <mergeCell ref="W1:W14"/>
    <mergeCell ref="G4:G12"/>
    <mergeCell ref="S13:U13"/>
    <mergeCell ref="I14:L14"/>
    <mergeCell ref="C38:D38"/>
    <mergeCell ref="C57:E58"/>
    <mergeCell ref="F57:H57"/>
    <mergeCell ref="J57:K57"/>
    <mergeCell ref="M58:O58"/>
    <mergeCell ref="C59:D59"/>
    <mergeCell ref="C15:E16"/>
    <mergeCell ref="F15:H15"/>
    <mergeCell ref="J15:K15"/>
    <mergeCell ref="M16:O16"/>
    <mergeCell ref="C17:D17"/>
    <mergeCell ref="C36:E37"/>
    <mergeCell ref="F36:H36"/>
    <mergeCell ref="J36:K36"/>
    <mergeCell ref="M37:O37"/>
    <mergeCell ref="C101:D101"/>
    <mergeCell ref="C120:E121"/>
    <mergeCell ref="F120:H120"/>
    <mergeCell ref="J120:K120"/>
    <mergeCell ref="M121:O121"/>
    <mergeCell ref="C122:D122"/>
    <mergeCell ref="C78:E79"/>
    <mergeCell ref="F78:H78"/>
    <mergeCell ref="J78:K78"/>
    <mergeCell ref="M79:O79"/>
    <mergeCell ref="C80:D80"/>
    <mergeCell ref="C99:E100"/>
    <mergeCell ref="F99:H99"/>
    <mergeCell ref="J99:K99"/>
    <mergeCell ref="M100:O100"/>
    <mergeCell ref="C164:D164"/>
    <mergeCell ref="C183:E184"/>
    <mergeCell ref="F183:H183"/>
    <mergeCell ref="J183:K183"/>
    <mergeCell ref="M184:O184"/>
    <mergeCell ref="C185:D185"/>
    <mergeCell ref="C141:E142"/>
    <mergeCell ref="F141:H141"/>
    <mergeCell ref="J141:K141"/>
    <mergeCell ref="M142:O142"/>
    <mergeCell ref="C143:D143"/>
    <mergeCell ref="C162:E163"/>
    <mergeCell ref="F162:H162"/>
    <mergeCell ref="J162:K162"/>
    <mergeCell ref="M163:O163"/>
    <mergeCell ref="C227:D227"/>
    <mergeCell ref="C246:E247"/>
    <mergeCell ref="F246:H246"/>
    <mergeCell ref="J246:K246"/>
    <mergeCell ref="M247:O247"/>
    <mergeCell ref="C248:D248"/>
    <mergeCell ref="C204:E205"/>
    <mergeCell ref="F204:H204"/>
    <mergeCell ref="J204:K204"/>
    <mergeCell ref="M205:O205"/>
    <mergeCell ref="C206:D206"/>
    <mergeCell ref="C225:E226"/>
    <mergeCell ref="F225:H225"/>
    <mergeCell ref="J225:K225"/>
    <mergeCell ref="M226:O226"/>
    <mergeCell ref="C290:D290"/>
    <mergeCell ref="C309:E310"/>
    <mergeCell ref="F309:H309"/>
    <mergeCell ref="J309:K309"/>
    <mergeCell ref="M310:O310"/>
    <mergeCell ref="C311:D311"/>
    <mergeCell ref="C267:E268"/>
    <mergeCell ref="F267:H267"/>
    <mergeCell ref="J267:K267"/>
    <mergeCell ref="M268:O268"/>
    <mergeCell ref="C269:D269"/>
    <mergeCell ref="C288:E289"/>
    <mergeCell ref="F288:H288"/>
    <mergeCell ref="J288:K288"/>
    <mergeCell ref="M289:O289"/>
    <mergeCell ref="C353:D353"/>
    <mergeCell ref="C372:E373"/>
    <mergeCell ref="F372:H372"/>
    <mergeCell ref="J372:K372"/>
    <mergeCell ref="M373:O373"/>
    <mergeCell ref="C374:D374"/>
    <mergeCell ref="C330:E331"/>
    <mergeCell ref="F330:H330"/>
    <mergeCell ref="J330:K330"/>
    <mergeCell ref="M331:O331"/>
    <mergeCell ref="C332:D332"/>
    <mergeCell ref="C351:E352"/>
    <mergeCell ref="F351:H351"/>
    <mergeCell ref="J351:K351"/>
    <mergeCell ref="M352:O352"/>
    <mergeCell ref="C416:D416"/>
    <mergeCell ref="C393:E394"/>
    <mergeCell ref="F393:H393"/>
    <mergeCell ref="J393:K393"/>
    <mergeCell ref="M394:O394"/>
    <mergeCell ref="C395:D395"/>
    <mergeCell ref="C414:E415"/>
    <mergeCell ref="F414:H414"/>
    <mergeCell ref="J414:K414"/>
    <mergeCell ref="M415:O415"/>
  </mergeCells>
  <conditionalFormatting sqref="I26:I33">
    <cfRule type="cellIs" dxfId="360" priority="584" operator="equal">
      <formula>0</formula>
    </cfRule>
  </conditionalFormatting>
  <conditionalFormatting sqref="I26:I33">
    <cfRule type="cellIs" dxfId="359" priority="581" operator="equal">
      <formula>0</formula>
    </cfRule>
    <cfRule type="expression" dxfId="358" priority="582">
      <formula>"""$F$9+$G$9+$H$9=0"""</formula>
    </cfRule>
    <cfRule type="expression" dxfId="357" priority="583">
      <formula>"$F$9=0"""</formula>
    </cfRule>
  </conditionalFormatting>
  <conditionalFormatting sqref="I19:I25">
    <cfRule type="cellIs" dxfId="356" priority="580" operator="equal">
      <formula>0</formula>
    </cfRule>
  </conditionalFormatting>
  <conditionalFormatting sqref="I19:I25">
    <cfRule type="cellIs" dxfId="355" priority="577" operator="equal">
      <formula>0</formula>
    </cfRule>
    <cfRule type="expression" dxfId="354" priority="578">
      <formula>"""$F$9+$G$9+$H$9=0"""</formula>
    </cfRule>
    <cfRule type="expression" dxfId="353" priority="579">
      <formula>"$F$9=0"""</formula>
    </cfRule>
  </conditionalFormatting>
  <conditionalFormatting sqref="E26:E33">
    <cfRule type="colorScale" priority="585">
      <colorScale>
        <cfvo type="min"/>
        <cfvo type="percentile" val="50"/>
        <cfvo type="max"/>
        <color rgb="FFF8696B"/>
        <color rgb="FFFFEB84"/>
        <color rgb="FF63BE7B"/>
      </colorScale>
    </cfRule>
  </conditionalFormatting>
  <conditionalFormatting sqref="E19:E25">
    <cfRule type="colorScale" priority="586">
      <colorScale>
        <cfvo type="min"/>
        <cfvo type="percentile" val="50"/>
        <cfvo type="max"/>
        <color rgb="FFF8696B"/>
        <color rgb="FFFFEB84"/>
        <color rgb="FF63BE7B"/>
      </colorScale>
    </cfRule>
  </conditionalFormatting>
  <conditionalFormatting sqref="F26:F33">
    <cfRule type="colorScale" priority="587">
      <colorScale>
        <cfvo type="min"/>
        <cfvo type="percentile" val="50"/>
        <cfvo type="max"/>
        <color rgb="FFF8696B"/>
        <color rgb="FFFFEB84"/>
        <color rgb="FF63BE7B"/>
      </colorScale>
    </cfRule>
  </conditionalFormatting>
  <conditionalFormatting sqref="F19:F25">
    <cfRule type="colorScale" priority="588">
      <colorScale>
        <cfvo type="min"/>
        <cfvo type="percentile" val="50"/>
        <cfvo type="max"/>
        <color rgb="FFF8696B"/>
        <color rgb="FFFFEB84"/>
        <color rgb="FF63BE7B"/>
      </colorScale>
    </cfRule>
  </conditionalFormatting>
  <conditionalFormatting sqref="H4:H8">
    <cfRule type="colorScale" priority="589">
      <colorScale>
        <cfvo type="min"/>
        <cfvo type="percentile" val="50"/>
        <cfvo type="max"/>
        <color rgb="FFF8696B"/>
        <color rgb="FFFFEB84"/>
        <color rgb="FF63BE7B"/>
      </colorScale>
    </cfRule>
  </conditionalFormatting>
  <conditionalFormatting sqref="H9:H12">
    <cfRule type="colorScale" priority="590">
      <colorScale>
        <cfvo type="min"/>
        <cfvo type="percentile" val="50"/>
        <cfvo type="max"/>
        <color rgb="FFF8696B"/>
        <color rgb="FFFFEB84"/>
        <color rgb="FF63BE7B"/>
      </colorScale>
    </cfRule>
  </conditionalFormatting>
  <conditionalFormatting sqref="S15:U15">
    <cfRule type="cellIs" dxfId="352" priority="348" operator="equal">
      <formula>"Valore vuoto"</formula>
    </cfRule>
  </conditionalFormatting>
  <conditionalFormatting sqref="S15:U15">
    <cfRule type="containsBlanks" dxfId="351" priority="347">
      <formula>LEN(TRIM(S15))=0</formula>
    </cfRule>
  </conditionalFormatting>
  <conditionalFormatting sqref="S19:U19">
    <cfRule type="cellIs" dxfId="350" priority="346" operator="equal">
      <formula>"Valore vuoto"</formula>
    </cfRule>
  </conditionalFormatting>
  <conditionalFormatting sqref="S19:U19">
    <cfRule type="containsBlanks" dxfId="349" priority="345">
      <formula>LEN(TRIM(S19))=0</formula>
    </cfRule>
  </conditionalFormatting>
  <conditionalFormatting sqref="S20:U33">
    <cfRule type="cellIs" dxfId="348" priority="344" operator="equal">
      <formula>"Valore vuoto"</formula>
    </cfRule>
  </conditionalFormatting>
  <conditionalFormatting sqref="S20:U33">
    <cfRule type="containsBlanks" dxfId="347" priority="343">
      <formula>LEN(TRIM(S20))=0</formula>
    </cfRule>
  </conditionalFormatting>
  <conditionalFormatting sqref="S414:U414">
    <cfRule type="cellIs" dxfId="346" priority="234" operator="equal">
      <formula>"Valore vuoto"</formula>
    </cfRule>
  </conditionalFormatting>
  <conditionalFormatting sqref="S414:U414">
    <cfRule type="containsBlanks" dxfId="345" priority="233">
      <formula>LEN(TRIM(S414))=0</formula>
    </cfRule>
  </conditionalFormatting>
  <conditionalFormatting sqref="S418:U418">
    <cfRule type="cellIs" dxfId="344" priority="232" operator="equal">
      <formula>"Valore vuoto"</formula>
    </cfRule>
  </conditionalFormatting>
  <conditionalFormatting sqref="S418:U418">
    <cfRule type="containsBlanks" dxfId="343" priority="231">
      <formula>LEN(TRIM(S418))=0</formula>
    </cfRule>
  </conditionalFormatting>
  <conditionalFormatting sqref="S419:U432">
    <cfRule type="cellIs" dxfId="342" priority="230" operator="equal">
      <formula>"Valore vuoto"</formula>
    </cfRule>
  </conditionalFormatting>
  <conditionalFormatting sqref="S419:U432">
    <cfRule type="containsBlanks" dxfId="341" priority="229">
      <formula>LEN(TRIM(S419))=0</formula>
    </cfRule>
  </conditionalFormatting>
  <conditionalFormatting sqref="S36:U36">
    <cfRule type="cellIs" dxfId="340" priority="342" operator="equal">
      <formula>"Valore vuoto"</formula>
    </cfRule>
  </conditionalFormatting>
  <conditionalFormatting sqref="S36:U36">
    <cfRule type="containsBlanks" dxfId="339" priority="341">
      <formula>LEN(TRIM(S36))=0</formula>
    </cfRule>
  </conditionalFormatting>
  <conditionalFormatting sqref="S40:U40">
    <cfRule type="cellIs" dxfId="338" priority="340" operator="equal">
      <formula>"Valore vuoto"</formula>
    </cfRule>
  </conditionalFormatting>
  <conditionalFormatting sqref="S40:U40">
    <cfRule type="containsBlanks" dxfId="337" priority="339">
      <formula>LEN(TRIM(S40))=0</formula>
    </cfRule>
  </conditionalFormatting>
  <conditionalFormatting sqref="S41:U54">
    <cfRule type="cellIs" dxfId="336" priority="338" operator="equal">
      <formula>"Valore vuoto"</formula>
    </cfRule>
  </conditionalFormatting>
  <conditionalFormatting sqref="S41:U54">
    <cfRule type="containsBlanks" dxfId="335" priority="337">
      <formula>LEN(TRIM(S41))=0</formula>
    </cfRule>
  </conditionalFormatting>
  <conditionalFormatting sqref="S57:U57">
    <cfRule type="cellIs" dxfId="334" priority="336" operator="equal">
      <formula>"Valore vuoto"</formula>
    </cfRule>
  </conditionalFormatting>
  <conditionalFormatting sqref="S57:U57">
    <cfRule type="containsBlanks" dxfId="333" priority="335">
      <formula>LEN(TRIM(S57))=0</formula>
    </cfRule>
  </conditionalFormatting>
  <conditionalFormatting sqref="S61:U61">
    <cfRule type="cellIs" dxfId="332" priority="334" operator="equal">
      <formula>"Valore vuoto"</formula>
    </cfRule>
  </conditionalFormatting>
  <conditionalFormatting sqref="S61:U61">
    <cfRule type="containsBlanks" dxfId="331" priority="333">
      <formula>LEN(TRIM(S61))=0</formula>
    </cfRule>
  </conditionalFormatting>
  <conditionalFormatting sqref="S62:U75">
    <cfRule type="cellIs" dxfId="330" priority="332" operator="equal">
      <formula>"Valore vuoto"</formula>
    </cfRule>
  </conditionalFormatting>
  <conditionalFormatting sqref="S62:U75">
    <cfRule type="containsBlanks" dxfId="329" priority="331">
      <formula>LEN(TRIM(S62))=0</formula>
    </cfRule>
  </conditionalFormatting>
  <conditionalFormatting sqref="S78:U78">
    <cfRule type="cellIs" dxfId="328" priority="330" operator="equal">
      <formula>"Valore vuoto"</formula>
    </cfRule>
  </conditionalFormatting>
  <conditionalFormatting sqref="S78:U78">
    <cfRule type="containsBlanks" dxfId="327" priority="329">
      <formula>LEN(TRIM(S78))=0</formula>
    </cfRule>
  </conditionalFormatting>
  <conditionalFormatting sqref="S82:U82">
    <cfRule type="cellIs" dxfId="326" priority="328" operator="equal">
      <formula>"Valore vuoto"</formula>
    </cfRule>
  </conditionalFormatting>
  <conditionalFormatting sqref="S82:U82">
    <cfRule type="containsBlanks" dxfId="325" priority="327">
      <formula>LEN(TRIM(S82))=0</formula>
    </cfRule>
  </conditionalFormatting>
  <conditionalFormatting sqref="S83:U96">
    <cfRule type="cellIs" dxfId="324" priority="326" operator="equal">
      <formula>"Valore vuoto"</formula>
    </cfRule>
  </conditionalFormatting>
  <conditionalFormatting sqref="S83:U96">
    <cfRule type="containsBlanks" dxfId="323" priority="325">
      <formula>LEN(TRIM(S83))=0</formula>
    </cfRule>
  </conditionalFormatting>
  <conditionalFormatting sqref="S99:U99">
    <cfRule type="cellIs" dxfId="322" priority="324" operator="equal">
      <formula>"Valore vuoto"</formula>
    </cfRule>
  </conditionalFormatting>
  <conditionalFormatting sqref="S99:U99">
    <cfRule type="containsBlanks" dxfId="321" priority="323">
      <formula>LEN(TRIM(S99))=0</formula>
    </cfRule>
  </conditionalFormatting>
  <conditionalFormatting sqref="S103:U103">
    <cfRule type="cellIs" dxfId="320" priority="322" operator="equal">
      <formula>"Valore vuoto"</formula>
    </cfRule>
  </conditionalFormatting>
  <conditionalFormatting sqref="S103:U103">
    <cfRule type="containsBlanks" dxfId="319" priority="321">
      <formula>LEN(TRIM(S103))=0</formula>
    </cfRule>
  </conditionalFormatting>
  <conditionalFormatting sqref="S104:U117">
    <cfRule type="cellIs" dxfId="318" priority="320" operator="equal">
      <formula>"Valore vuoto"</formula>
    </cfRule>
  </conditionalFormatting>
  <conditionalFormatting sqref="S104:U117">
    <cfRule type="containsBlanks" dxfId="317" priority="319">
      <formula>LEN(TRIM(S104))=0</formula>
    </cfRule>
  </conditionalFormatting>
  <conditionalFormatting sqref="S120:U120">
    <cfRule type="cellIs" dxfId="316" priority="318" operator="equal">
      <formula>"Valore vuoto"</formula>
    </cfRule>
  </conditionalFormatting>
  <conditionalFormatting sqref="S120:U120">
    <cfRule type="containsBlanks" dxfId="315" priority="317">
      <formula>LEN(TRIM(S120))=0</formula>
    </cfRule>
  </conditionalFormatting>
  <conditionalFormatting sqref="S124:U124">
    <cfRule type="cellIs" dxfId="314" priority="316" operator="equal">
      <formula>"Valore vuoto"</formula>
    </cfRule>
  </conditionalFormatting>
  <conditionalFormatting sqref="S124:U124">
    <cfRule type="containsBlanks" dxfId="313" priority="315">
      <formula>LEN(TRIM(S124))=0</formula>
    </cfRule>
  </conditionalFormatting>
  <conditionalFormatting sqref="S125:U138">
    <cfRule type="cellIs" dxfId="312" priority="314" operator="equal">
      <formula>"Valore vuoto"</formula>
    </cfRule>
  </conditionalFormatting>
  <conditionalFormatting sqref="S125:U138">
    <cfRule type="containsBlanks" dxfId="311" priority="313">
      <formula>LEN(TRIM(S125))=0</formula>
    </cfRule>
  </conditionalFormatting>
  <conditionalFormatting sqref="S141:U141">
    <cfRule type="cellIs" dxfId="310" priority="312" operator="equal">
      <formula>"Valore vuoto"</formula>
    </cfRule>
  </conditionalFormatting>
  <conditionalFormatting sqref="S141:U141">
    <cfRule type="containsBlanks" dxfId="309" priority="311">
      <formula>LEN(TRIM(S141))=0</formula>
    </cfRule>
  </conditionalFormatting>
  <conditionalFormatting sqref="S145:U145">
    <cfRule type="cellIs" dxfId="308" priority="310" operator="equal">
      <formula>"Valore vuoto"</formula>
    </cfRule>
  </conditionalFormatting>
  <conditionalFormatting sqref="S145:U145">
    <cfRule type="containsBlanks" dxfId="307" priority="309">
      <formula>LEN(TRIM(S145))=0</formula>
    </cfRule>
  </conditionalFormatting>
  <conditionalFormatting sqref="S146:U159">
    <cfRule type="cellIs" dxfId="306" priority="308" operator="equal">
      <formula>"Valore vuoto"</formula>
    </cfRule>
  </conditionalFormatting>
  <conditionalFormatting sqref="S146:U159">
    <cfRule type="containsBlanks" dxfId="305" priority="307">
      <formula>LEN(TRIM(S146))=0</formula>
    </cfRule>
  </conditionalFormatting>
  <conditionalFormatting sqref="S162:U162">
    <cfRule type="cellIs" dxfId="304" priority="306" operator="equal">
      <formula>"Valore vuoto"</formula>
    </cfRule>
  </conditionalFormatting>
  <conditionalFormatting sqref="S162:U162">
    <cfRule type="containsBlanks" dxfId="303" priority="305">
      <formula>LEN(TRIM(S162))=0</formula>
    </cfRule>
  </conditionalFormatting>
  <conditionalFormatting sqref="S166:U166">
    <cfRule type="cellIs" dxfId="302" priority="304" operator="equal">
      <formula>"Valore vuoto"</formula>
    </cfRule>
  </conditionalFormatting>
  <conditionalFormatting sqref="S166:U166">
    <cfRule type="containsBlanks" dxfId="301" priority="303">
      <formula>LEN(TRIM(S166))=0</formula>
    </cfRule>
  </conditionalFormatting>
  <conditionalFormatting sqref="S167:U180">
    <cfRule type="cellIs" dxfId="300" priority="302" operator="equal">
      <formula>"Valore vuoto"</formula>
    </cfRule>
  </conditionalFormatting>
  <conditionalFormatting sqref="S167:U180">
    <cfRule type="containsBlanks" dxfId="299" priority="301">
      <formula>LEN(TRIM(S167))=0</formula>
    </cfRule>
  </conditionalFormatting>
  <conditionalFormatting sqref="S183:U183">
    <cfRule type="cellIs" dxfId="298" priority="300" operator="equal">
      <formula>"Valore vuoto"</formula>
    </cfRule>
  </conditionalFormatting>
  <conditionalFormatting sqref="S183:U183">
    <cfRule type="containsBlanks" dxfId="297" priority="299">
      <formula>LEN(TRIM(S183))=0</formula>
    </cfRule>
  </conditionalFormatting>
  <conditionalFormatting sqref="S187:U187">
    <cfRule type="cellIs" dxfId="296" priority="298" operator="equal">
      <formula>"Valore vuoto"</formula>
    </cfRule>
  </conditionalFormatting>
  <conditionalFormatting sqref="S187:U187">
    <cfRule type="containsBlanks" dxfId="295" priority="297">
      <formula>LEN(TRIM(S187))=0</formula>
    </cfRule>
  </conditionalFormatting>
  <conditionalFormatting sqref="S188:U201">
    <cfRule type="cellIs" dxfId="294" priority="296" operator="equal">
      <formula>"Valore vuoto"</formula>
    </cfRule>
  </conditionalFormatting>
  <conditionalFormatting sqref="S188:U201">
    <cfRule type="containsBlanks" dxfId="293" priority="295">
      <formula>LEN(TRIM(S188))=0</formula>
    </cfRule>
  </conditionalFormatting>
  <conditionalFormatting sqref="S204:U204">
    <cfRule type="cellIs" dxfId="292" priority="294" operator="equal">
      <formula>"Valore vuoto"</formula>
    </cfRule>
  </conditionalFormatting>
  <conditionalFormatting sqref="S204:U204">
    <cfRule type="containsBlanks" dxfId="291" priority="293">
      <formula>LEN(TRIM(S204))=0</formula>
    </cfRule>
  </conditionalFormatting>
  <conditionalFormatting sqref="S208:U208">
    <cfRule type="cellIs" dxfId="290" priority="292" operator="equal">
      <formula>"Valore vuoto"</formula>
    </cfRule>
  </conditionalFormatting>
  <conditionalFormatting sqref="S208:U208">
    <cfRule type="containsBlanks" dxfId="289" priority="291">
      <formula>LEN(TRIM(S208))=0</formula>
    </cfRule>
  </conditionalFormatting>
  <conditionalFormatting sqref="S209:U222">
    <cfRule type="cellIs" dxfId="288" priority="290" operator="equal">
      <formula>"Valore vuoto"</formula>
    </cfRule>
  </conditionalFormatting>
  <conditionalFormatting sqref="S209:U222">
    <cfRule type="containsBlanks" dxfId="287" priority="289">
      <formula>LEN(TRIM(S209))=0</formula>
    </cfRule>
  </conditionalFormatting>
  <conditionalFormatting sqref="S225:U225">
    <cfRule type="cellIs" dxfId="286" priority="288" operator="equal">
      <formula>"Valore vuoto"</formula>
    </cfRule>
  </conditionalFormatting>
  <conditionalFormatting sqref="S225:U225">
    <cfRule type="containsBlanks" dxfId="285" priority="287">
      <formula>LEN(TRIM(S225))=0</formula>
    </cfRule>
  </conditionalFormatting>
  <conditionalFormatting sqref="S229:U229">
    <cfRule type="cellIs" dxfId="284" priority="286" operator="equal">
      <formula>"Valore vuoto"</formula>
    </cfRule>
  </conditionalFormatting>
  <conditionalFormatting sqref="S229:U229">
    <cfRule type="containsBlanks" dxfId="283" priority="285">
      <formula>LEN(TRIM(S229))=0</formula>
    </cfRule>
  </conditionalFormatting>
  <conditionalFormatting sqref="S230:U243">
    <cfRule type="cellIs" dxfId="282" priority="284" operator="equal">
      <formula>"Valore vuoto"</formula>
    </cfRule>
  </conditionalFormatting>
  <conditionalFormatting sqref="S230:U243">
    <cfRule type="containsBlanks" dxfId="281" priority="283">
      <formula>LEN(TRIM(S230))=0</formula>
    </cfRule>
  </conditionalFormatting>
  <conditionalFormatting sqref="S246:U246">
    <cfRule type="cellIs" dxfId="280" priority="282" operator="equal">
      <formula>"Valore vuoto"</formula>
    </cfRule>
  </conditionalFormatting>
  <conditionalFormatting sqref="S246:U246">
    <cfRule type="containsBlanks" dxfId="279" priority="281">
      <formula>LEN(TRIM(S246))=0</formula>
    </cfRule>
  </conditionalFormatting>
  <conditionalFormatting sqref="S250:U250">
    <cfRule type="cellIs" dxfId="278" priority="280" operator="equal">
      <formula>"Valore vuoto"</formula>
    </cfRule>
  </conditionalFormatting>
  <conditionalFormatting sqref="S250:U250">
    <cfRule type="containsBlanks" dxfId="277" priority="279">
      <formula>LEN(TRIM(S250))=0</formula>
    </cfRule>
  </conditionalFormatting>
  <conditionalFormatting sqref="S251:U264">
    <cfRule type="cellIs" dxfId="276" priority="278" operator="equal">
      <formula>"Valore vuoto"</formula>
    </cfRule>
  </conditionalFormatting>
  <conditionalFormatting sqref="S251:U264">
    <cfRule type="containsBlanks" dxfId="275" priority="277">
      <formula>LEN(TRIM(S251))=0</formula>
    </cfRule>
  </conditionalFormatting>
  <conditionalFormatting sqref="S267:U267">
    <cfRule type="cellIs" dxfId="274" priority="276" operator="equal">
      <formula>"Valore vuoto"</formula>
    </cfRule>
  </conditionalFormatting>
  <conditionalFormatting sqref="S267:U267">
    <cfRule type="containsBlanks" dxfId="273" priority="275">
      <formula>LEN(TRIM(S267))=0</formula>
    </cfRule>
  </conditionalFormatting>
  <conditionalFormatting sqref="S271:U271">
    <cfRule type="cellIs" dxfId="272" priority="274" operator="equal">
      <formula>"Valore vuoto"</formula>
    </cfRule>
  </conditionalFormatting>
  <conditionalFormatting sqref="S271:U271">
    <cfRule type="containsBlanks" dxfId="271" priority="273">
      <formula>LEN(TRIM(S271))=0</formula>
    </cfRule>
  </conditionalFormatting>
  <conditionalFormatting sqref="S272:U285">
    <cfRule type="cellIs" dxfId="270" priority="272" operator="equal">
      <formula>"Valore vuoto"</formula>
    </cfRule>
  </conditionalFormatting>
  <conditionalFormatting sqref="S272:U285">
    <cfRule type="containsBlanks" dxfId="269" priority="271">
      <formula>LEN(TRIM(S272))=0</formula>
    </cfRule>
  </conditionalFormatting>
  <conditionalFormatting sqref="S288:U288">
    <cfRule type="cellIs" dxfId="268" priority="270" operator="equal">
      <formula>"Valore vuoto"</formula>
    </cfRule>
  </conditionalFormatting>
  <conditionalFormatting sqref="S288:U288">
    <cfRule type="containsBlanks" dxfId="267" priority="269">
      <formula>LEN(TRIM(S288))=0</formula>
    </cfRule>
  </conditionalFormatting>
  <conditionalFormatting sqref="S292:U292">
    <cfRule type="cellIs" dxfId="266" priority="268" operator="equal">
      <formula>"Valore vuoto"</formula>
    </cfRule>
  </conditionalFormatting>
  <conditionalFormatting sqref="S292:U292">
    <cfRule type="containsBlanks" dxfId="265" priority="267">
      <formula>LEN(TRIM(S292))=0</formula>
    </cfRule>
  </conditionalFormatting>
  <conditionalFormatting sqref="S293:U306">
    <cfRule type="cellIs" dxfId="264" priority="266" operator="equal">
      <formula>"Valore vuoto"</formula>
    </cfRule>
  </conditionalFormatting>
  <conditionalFormatting sqref="S293:U306">
    <cfRule type="containsBlanks" dxfId="263" priority="265">
      <formula>LEN(TRIM(S293))=0</formula>
    </cfRule>
  </conditionalFormatting>
  <conditionalFormatting sqref="S309:U309">
    <cfRule type="cellIs" dxfId="262" priority="264" operator="equal">
      <formula>"Valore vuoto"</formula>
    </cfRule>
  </conditionalFormatting>
  <conditionalFormatting sqref="S309:U309">
    <cfRule type="containsBlanks" dxfId="261" priority="263">
      <formula>LEN(TRIM(S309))=0</formula>
    </cfRule>
  </conditionalFormatting>
  <conditionalFormatting sqref="S313:U313">
    <cfRule type="cellIs" dxfId="260" priority="262" operator="equal">
      <formula>"Valore vuoto"</formula>
    </cfRule>
  </conditionalFormatting>
  <conditionalFormatting sqref="S313:U313">
    <cfRule type="containsBlanks" dxfId="259" priority="261">
      <formula>LEN(TRIM(S313))=0</formula>
    </cfRule>
  </conditionalFormatting>
  <conditionalFormatting sqref="S314:U327">
    <cfRule type="cellIs" dxfId="258" priority="260" operator="equal">
      <formula>"Valore vuoto"</formula>
    </cfRule>
  </conditionalFormatting>
  <conditionalFormatting sqref="S314:U327">
    <cfRule type="containsBlanks" dxfId="257" priority="259">
      <formula>LEN(TRIM(S314))=0</formula>
    </cfRule>
  </conditionalFormatting>
  <conditionalFormatting sqref="S330:U330">
    <cfRule type="cellIs" dxfId="256" priority="258" operator="equal">
      <formula>"Valore vuoto"</formula>
    </cfRule>
  </conditionalFormatting>
  <conditionalFormatting sqref="S330:U330">
    <cfRule type="containsBlanks" dxfId="255" priority="257">
      <formula>LEN(TRIM(S330))=0</formula>
    </cfRule>
  </conditionalFormatting>
  <conditionalFormatting sqref="S334:U334">
    <cfRule type="cellIs" dxfId="254" priority="256" operator="equal">
      <formula>"Valore vuoto"</formula>
    </cfRule>
  </conditionalFormatting>
  <conditionalFormatting sqref="S334:U334">
    <cfRule type="containsBlanks" dxfId="253" priority="255">
      <formula>LEN(TRIM(S334))=0</formula>
    </cfRule>
  </conditionalFormatting>
  <conditionalFormatting sqref="S335:U348">
    <cfRule type="cellIs" dxfId="252" priority="254" operator="equal">
      <formula>"Valore vuoto"</formula>
    </cfRule>
  </conditionalFormatting>
  <conditionalFormatting sqref="S335:U348">
    <cfRule type="containsBlanks" dxfId="251" priority="253">
      <formula>LEN(TRIM(S335))=0</formula>
    </cfRule>
  </conditionalFormatting>
  <conditionalFormatting sqref="S351:U351">
    <cfRule type="cellIs" dxfId="250" priority="252" operator="equal">
      <formula>"Valore vuoto"</formula>
    </cfRule>
  </conditionalFormatting>
  <conditionalFormatting sqref="S351:U351">
    <cfRule type="containsBlanks" dxfId="249" priority="251">
      <formula>LEN(TRIM(S351))=0</formula>
    </cfRule>
  </conditionalFormatting>
  <conditionalFormatting sqref="S355:U355">
    <cfRule type="cellIs" dxfId="248" priority="250" operator="equal">
      <formula>"Valore vuoto"</formula>
    </cfRule>
  </conditionalFormatting>
  <conditionalFormatting sqref="S355:U355">
    <cfRule type="containsBlanks" dxfId="247" priority="249">
      <formula>LEN(TRIM(S355))=0</formula>
    </cfRule>
  </conditionalFormatting>
  <conditionalFormatting sqref="S356:U369">
    <cfRule type="cellIs" dxfId="246" priority="248" operator="equal">
      <formula>"Valore vuoto"</formula>
    </cfRule>
  </conditionalFormatting>
  <conditionalFormatting sqref="S356:U369">
    <cfRule type="containsBlanks" dxfId="245" priority="247">
      <formula>LEN(TRIM(S356))=0</formula>
    </cfRule>
  </conditionalFormatting>
  <conditionalFormatting sqref="S372:U372">
    <cfRule type="cellIs" dxfId="244" priority="246" operator="equal">
      <formula>"Valore vuoto"</formula>
    </cfRule>
  </conditionalFormatting>
  <conditionalFormatting sqref="S372:U372">
    <cfRule type="containsBlanks" dxfId="243" priority="245">
      <formula>LEN(TRIM(S372))=0</formula>
    </cfRule>
  </conditionalFormatting>
  <conditionalFormatting sqref="S376:U376">
    <cfRule type="cellIs" dxfId="242" priority="244" operator="equal">
      <formula>"Valore vuoto"</formula>
    </cfRule>
  </conditionalFormatting>
  <conditionalFormatting sqref="S376:U376">
    <cfRule type="containsBlanks" dxfId="241" priority="243">
      <formula>LEN(TRIM(S376))=0</formula>
    </cfRule>
  </conditionalFormatting>
  <conditionalFormatting sqref="S377:U390">
    <cfRule type="cellIs" dxfId="240" priority="242" operator="equal">
      <formula>"Valore vuoto"</formula>
    </cfRule>
  </conditionalFormatting>
  <conditionalFormatting sqref="S377:U390">
    <cfRule type="containsBlanks" dxfId="239" priority="241">
      <formula>LEN(TRIM(S377))=0</formula>
    </cfRule>
  </conditionalFormatting>
  <conditionalFormatting sqref="S393:U393">
    <cfRule type="cellIs" dxfId="238" priority="240" operator="equal">
      <formula>"Valore vuoto"</formula>
    </cfRule>
  </conditionalFormatting>
  <conditionalFormatting sqref="S393:U393">
    <cfRule type="containsBlanks" dxfId="237" priority="239">
      <formula>LEN(TRIM(S393))=0</formula>
    </cfRule>
  </conditionalFormatting>
  <conditionalFormatting sqref="S397:U397">
    <cfRule type="cellIs" dxfId="236" priority="238" operator="equal">
      <formula>"Valore vuoto"</formula>
    </cfRule>
  </conditionalFormatting>
  <conditionalFormatting sqref="S397:U397">
    <cfRule type="containsBlanks" dxfId="235" priority="237">
      <formula>LEN(TRIM(S397))=0</formula>
    </cfRule>
  </conditionalFormatting>
  <conditionalFormatting sqref="S398:U411">
    <cfRule type="cellIs" dxfId="234" priority="236" operator="equal">
      <formula>"Valore vuoto"</formula>
    </cfRule>
  </conditionalFormatting>
  <conditionalFormatting sqref="S398:U411">
    <cfRule type="containsBlanks" dxfId="233" priority="235">
      <formula>LEN(TRIM(S398))=0</formula>
    </cfRule>
  </conditionalFormatting>
  <conditionalFormatting sqref="I47:I54">
    <cfRule type="cellIs" dxfId="232" priority="224" operator="equal">
      <formula>0</formula>
    </cfRule>
  </conditionalFormatting>
  <conditionalFormatting sqref="I47:I54">
    <cfRule type="cellIs" dxfId="231" priority="221" operator="equal">
      <formula>0</formula>
    </cfRule>
    <cfRule type="expression" dxfId="230" priority="222">
      <formula>"""$F$9+$G$9+$H$9=0"""</formula>
    </cfRule>
    <cfRule type="expression" dxfId="229" priority="223">
      <formula>"$F$9=0"""</formula>
    </cfRule>
  </conditionalFormatting>
  <conditionalFormatting sqref="I40:I46">
    <cfRule type="cellIs" dxfId="228" priority="220" operator="equal">
      <formula>0</formula>
    </cfRule>
  </conditionalFormatting>
  <conditionalFormatting sqref="I40:I46">
    <cfRule type="cellIs" dxfId="227" priority="217" operator="equal">
      <formula>0</formula>
    </cfRule>
    <cfRule type="expression" dxfId="226" priority="218">
      <formula>"""$F$9+$G$9+$H$9=0"""</formula>
    </cfRule>
    <cfRule type="expression" dxfId="225" priority="219">
      <formula>"$F$9=0"""</formula>
    </cfRule>
  </conditionalFormatting>
  <conditionalFormatting sqref="E47:E54">
    <cfRule type="colorScale" priority="225">
      <colorScale>
        <cfvo type="min"/>
        <cfvo type="percentile" val="50"/>
        <cfvo type="max"/>
        <color rgb="FFF8696B"/>
        <color rgb="FFFFEB84"/>
        <color rgb="FF63BE7B"/>
      </colorScale>
    </cfRule>
  </conditionalFormatting>
  <conditionalFormatting sqref="E40:E46">
    <cfRule type="colorScale" priority="226">
      <colorScale>
        <cfvo type="min"/>
        <cfvo type="percentile" val="50"/>
        <cfvo type="max"/>
        <color rgb="FFF8696B"/>
        <color rgb="FFFFEB84"/>
        <color rgb="FF63BE7B"/>
      </colorScale>
    </cfRule>
  </conditionalFormatting>
  <conditionalFormatting sqref="F47:F54">
    <cfRule type="colorScale" priority="227">
      <colorScale>
        <cfvo type="min"/>
        <cfvo type="percentile" val="50"/>
        <cfvo type="max"/>
        <color rgb="FFF8696B"/>
        <color rgb="FFFFEB84"/>
        <color rgb="FF63BE7B"/>
      </colorScale>
    </cfRule>
  </conditionalFormatting>
  <conditionalFormatting sqref="F40:F46">
    <cfRule type="colorScale" priority="228">
      <colorScale>
        <cfvo type="min"/>
        <cfvo type="percentile" val="50"/>
        <cfvo type="max"/>
        <color rgb="FFF8696B"/>
        <color rgb="FFFFEB84"/>
        <color rgb="FF63BE7B"/>
      </colorScale>
    </cfRule>
  </conditionalFormatting>
  <conditionalFormatting sqref="I68:I75">
    <cfRule type="cellIs" dxfId="224" priority="212" operator="equal">
      <formula>0</formula>
    </cfRule>
  </conditionalFormatting>
  <conditionalFormatting sqref="I68:I75">
    <cfRule type="cellIs" dxfId="223" priority="209" operator="equal">
      <formula>0</formula>
    </cfRule>
    <cfRule type="expression" dxfId="222" priority="210">
      <formula>"""$F$9+$G$9+$H$9=0"""</formula>
    </cfRule>
    <cfRule type="expression" dxfId="221" priority="211">
      <formula>"$F$9=0"""</formula>
    </cfRule>
  </conditionalFormatting>
  <conditionalFormatting sqref="I61:I67">
    <cfRule type="cellIs" dxfId="220" priority="208" operator="equal">
      <formula>0</formula>
    </cfRule>
  </conditionalFormatting>
  <conditionalFormatting sqref="I61:I67">
    <cfRule type="cellIs" dxfId="219" priority="205" operator="equal">
      <formula>0</formula>
    </cfRule>
    <cfRule type="expression" dxfId="218" priority="206">
      <formula>"""$F$9+$G$9+$H$9=0"""</formula>
    </cfRule>
    <cfRule type="expression" dxfId="217" priority="207">
      <formula>"$F$9=0"""</formula>
    </cfRule>
  </conditionalFormatting>
  <conditionalFormatting sqref="E68:E75">
    <cfRule type="colorScale" priority="213">
      <colorScale>
        <cfvo type="min"/>
        <cfvo type="percentile" val="50"/>
        <cfvo type="max"/>
        <color rgb="FFF8696B"/>
        <color rgb="FFFFEB84"/>
        <color rgb="FF63BE7B"/>
      </colorScale>
    </cfRule>
  </conditionalFormatting>
  <conditionalFormatting sqref="E61:E67">
    <cfRule type="colorScale" priority="214">
      <colorScale>
        <cfvo type="min"/>
        <cfvo type="percentile" val="50"/>
        <cfvo type="max"/>
        <color rgb="FFF8696B"/>
        <color rgb="FFFFEB84"/>
        <color rgb="FF63BE7B"/>
      </colorScale>
    </cfRule>
  </conditionalFormatting>
  <conditionalFormatting sqref="F68:F75">
    <cfRule type="colorScale" priority="215">
      <colorScale>
        <cfvo type="min"/>
        <cfvo type="percentile" val="50"/>
        <cfvo type="max"/>
        <color rgb="FFF8696B"/>
        <color rgb="FFFFEB84"/>
        <color rgb="FF63BE7B"/>
      </colorScale>
    </cfRule>
  </conditionalFormatting>
  <conditionalFormatting sqref="F61:F67">
    <cfRule type="colorScale" priority="216">
      <colorScale>
        <cfvo type="min"/>
        <cfvo type="percentile" val="50"/>
        <cfvo type="max"/>
        <color rgb="FFF8696B"/>
        <color rgb="FFFFEB84"/>
        <color rgb="FF63BE7B"/>
      </colorScale>
    </cfRule>
  </conditionalFormatting>
  <conditionalFormatting sqref="I89:I96">
    <cfRule type="cellIs" dxfId="216" priority="200" operator="equal">
      <formula>0</formula>
    </cfRule>
  </conditionalFormatting>
  <conditionalFormatting sqref="I89:I96">
    <cfRule type="cellIs" dxfId="215" priority="197" operator="equal">
      <formula>0</formula>
    </cfRule>
    <cfRule type="expression" dxfId="214" priority="198">
      <formula>"""$F$9+$G$9+$H$9=0"""</formula>
    </cfRule>
    <cfRule type="expression" dxfId="213" priority="199">
      <formula>"$F$9=0"""</formula>
    </cfRule>
  </conditionalFormatting>
  <conditionalFormatting sqref="I82:I88">
    <cfRule type="cellIs" dxfId="212" priority="196" operator="equal">
      <formula>0</formula>
    </cfRule>
  </conditionalFormatting>
  <conditionalFormatting sqref="I82:I88">
    <cfRule type="cellIs" dxfId="211" priority="193" operator="equal">
      <formula>0</formula>
    </cfRule>
    <cfRule type="expression" dxfId="210" priority="194">
      <formula>"""$F$9+$G$9+$H$9=0"""</formula>
    </cfRule>
    <cfRule type="expression" dxfId="209" priority="195">
      <formula>"$F$9=0"""</formula>
    </cfRule>
  </conditionalFormatting>
  <conditionalFormatting sqref="E89:E96">
    <cfRule type="colorScale" priority="201">
      <colorScale>
        <cfvo type="min"/>
        <cfvo type="percentile" val="50"/>
        <cfvo type="max"/>
        <color rgb="FFF8696B"/>
        <color rgb="FFFFEB84"/>
        <color rgb="FF63BE7B"/>
      </colorScale>
    </cfRule>
  </conditionalFormatting>
  <conditionalFormatting sqref="E82:E88">
    <cfRule type="colorScale" priority="202">
      <colorScale>
        <cfvo type="min"/>
        <cfvo type="percentile" val="50"/>
        <cfvo type="max"/>
        <color rgb="FFF8696B"/>
        <color rgb="FFFFEB84"/>
        <color rgb="FF63BE7B"/>
      </colorScale>
    </cfRule>
  </conditionalFormatting>
  <conditionalFormatting sqref="F89:F96">
    <cfRule type="colorScale" priority="203">
      <colorScale>
        <cfvo type="min"/>
        <cfvo type="percentile" val="50"/>
        <cfvo type="max"/>
        <color rgb="FFF8696B"/>
        <color rgb="FFFFEB84"/>
        <color rgb="FF63BE7B"/>
      </colorScale>
    </cfRule>
  </conditionalFormatting>
  <conditionalFormatting sqref="F82:F88">
    <cfRule type="colorScale" priority="204">
      <colorScale>
        <cfvo type="min"/>
        <cfvo type="percentile" val="50"/>
        <cfvo type="max"/>
        <color rgb="FFF8696B"/>
        <color rgb="FFFFEB84"/>
        <color rgb="FF63BE7B"/>
      </colorScale>
    </cfRule>
  </conditionalFormatting>
  <conditionalFormatting sqref="I110:I117">
    <cfRule type="cellIs" dxfId="208" priority="188" operator="equal">
      <formula>0</formula>
    </cfRule>
  </conditionalFormatting>
  <conditionalFormatting sqref="I110:I117">
    <cfRule type="cellIs" dxfId="207" priority="185" operator="equal">
      <formula>0</formula>
    </cfRule>
    <cfRule type="expression" dxfId="206" priority="186">
      <formula>"""$F$9+$G$9+$H$9=0"""</formula>
    </cfRule>
    <cfRule type="expression" dxfId="205" priority="187">
      <formula>"$F$9=0"""</formula>
    </cfRule>
  </conditionalFormatting>
  <conditionalFormatting sqref="I103:I109">
    <cfRule type="cellIs" dxfId="204" priority="184" operator="equal">
      <formula>0</formula>
    </cfRule>
  </conditionalFormatting>
  <conditionalFormatting sqref="I103:I109">
    <cfRule type="cellIs" dxfId="203" priority="181" operator="equal">
      <formula>0</formula>
    </cfRule>
    <cfRule type="expression" dxfId="202" priority="182">
      <formula>"""$F$9+$G$9+$H$9=0"""</formula>
    </cfRule>
    <cfRule type="expression" dxfId="201" priority="183">
      <formula>"$F$9=0"""</formula>
    </cfRule>
  </conditionalFormatting>
  <conditionalFormatting sqref="E110:E117">
    <cfRule type="colorScale" priority="189">
      <colorScale>
        <cfvo type="min"/>
        <cfvo type="percentile" val="50"/>
        <cfvo type="max"/>
        <color rgb="FFF8696B"/>
        <color rgb="FFFFEB84"/>
        <color rgb="FF63BE7B"/>
      </colorScale>
    </cfRule>
  </conditionalFormatting>
  <conditionalFormatting sqref="E103:E109">
    <cfRule type="colorScale" priority="190">
      <colorScale>
        <cfvo type="min"/>
        <cfvo type="percentile" val="50"/>
        <cfvo type="max"/>
        <color rgb="FFF8696B"/>
        <color rgb="FFFFEB84"/>
        <color rgb="FF63BE7B"/>
      </colorScale>
    </cfRule>
  </conditionalFormatting>
  <conditionalFormatting sqref="F110:F117">
    <cfRule type="colorScale" priority="191">
      <colorScale>
        <cfvo type="min"/>
        <cfvo type="percentile" val="50"/>
        <cfvo type="max"/>
        <color rgb="FFF8696B"/>
        <color rgb="FFFFEB84"/>
        <color rgb="FF63BE7B"/>
      </colorScale>
    </cfRule>
  </conditionalFormatting>
  <conditionalFormatting sqref="F103:F109">
    <cfRule type="colorScale" priority="192">
      <colorScale>
        <cfvo type="min"/>
        <cfvo type="percentile" val="50"/>
        <cfvo type="max"/>
        <color rgb="FFF8696B"/>
        <color rgb="FFFFEB84"/>
        <color rgb="FF63BE7B"/>
      </colorScale>
    </cfRule>
  </conditionalFormatting>
  <conditionalFormatting sqref="I131:I138">
    <cfRule type="cellIs" dxfId="200" priority="176" operator="equal">
      <formula>0</formula>
    </cfRule>
  </conditionalFormatting>
  <conditionalFormatting sqref="I131:I138">
    <cfRule type="cellIs" dxfId="199" priority="173" operator="equal">
      <formula>0</formula>
    </cfRule>
    <cfRule type="expression" dxfId="198" priority="174">
      <formula>"""$F$9+$G$9+$H$9=0"""</formula>
    </cfRule>
    <cfRule type="expression" dxfId="197" priority="175">
      <formula>"$F$9=0"""</formula>
    </cfRule>
  </conditionalFormatting>
  <conditionalFormatting sqref="I124:I130">
    <cfRule type="cellIs" dxfId="196" priority="172" operator="equal">
      <formula>0</formula>
    </cfRule>
  </conditionalFormatting>
  <conditionalFormatting sqref="I124:I130">
    <cfRule type="cellIs" dxfId="195" priority="169" operator="equal">
      <formula>0</formula>
    </cfRule>
    <cfRule type="expression" dxfId="194" priority="170">
      <formula>"""$F$9+$G$9+$H$9=0"""</formula>
    </cfRule>
    <cfRule type="expression" dxfId="193" priority="171">
      <formula>"$F$9=0"""</formula>
    </cfRule>
  </conditionalFormatting>
  <conditionalFormatting sqref="E131:E138">
    <cfRule type="colorScale" priority="177">
      <colorScale>
        <cfvo type="min"/>
        <cfvo type="percentile" val="50"/>
        <cfvo type="max"/>
        <color rgb="FFF8696B"/>
        <color rgb="FFFFEB84"/>
        <color rgb="FF63BE7B"/>
      </colorScale>
    </cfRule>
  </conditionalFormatting>
  <conditionalFormatting sqref="E124:E130">
    <cfRule type="colorScale" priority="178">
      <colorScale>
        <cfvo type="min"/>
        <cfvo type="percentile" val="50"/>
        <cfvo type="max"/>
        <color rgb="FFF8696B"/>
        <color rgb="FFFFEB84"/>
        <color rgb="FF63BE7B"/>
      </colorScale>
    </cfRule>
  </conditionalFormatting>
  <conditionalFormatting sqref="F131:F138">
    <cfRule type="colorScale" priority="179">
      <colorScale>
        <cfvo type="min"/>
        <cfvo type="percentile" val="50"/>
        <cfvo type="max"/>
        <color rgb="FFF8696B"/>
        <color rgb="FFFFEB84"/>
        <color rgb="FF63BE7B"/>
      </colorScale>
    </cfRule>
  </conditionalFormatting>
  <conditionalFormatting sqref="F124:F130">
    <cfRule type="colorScale" priority="180">
      <colorScale>
        <cfvo type="min"/>
        <cfvo type="percentile" val="50"/>
        <cfvo type="max"/>
        <color rgb="FFF8696B"/>
        <color rgb="FFFFEB84"/>
        <color rgb="FF63BE7B"/>
      </colorScale>
    </cfRule>
  </conditionalFormatting>
  <conditionalFormatting sqref="I152:I159">
    <cfRule type="cellIs" dxfId="192" priority="164" operator="equal">
      <formula>0</formula>
    </cfRule>
  </conditionalFormatting>
  <conditionalFormatting sqref="I152:I159">
    <cfRule type="cellIs" dxfId="191" priority="161" operator="equal">
      <formula>0</formula>
    </cfRule>
    <cfRule type="expression" dxfId="190" priority="162">
      <formula>"""$F$9+$G$9+$H$9=0"""</formula>
    </cfRule>
    <cfRule type="expression" dxfId="189" priority="163">
      <formula>"$F$9=0"""</formula>
    </cfRule>
  </conditionalFormatting>
  <conditionalFormatting sqref="I145:I151">
    <cfRule type="cellIs" dxfId="188" priority="160" operator="equal">
      <formula>0</formula>
    </cfRule>
  </conditionalFormatting>
  <conditionalFormatting sqref="I145:I151">
    <cfRule type="cellIs" dxfId="187" priority="157" operator="equal">
      <formula>0</formula>
    </cfRule>
    <cfRule type="expression" dxfId="186" priority="158">
      <formula>"""$F$9+$G$9+$H$9=0"""</formula>
    </cfRule>
    <cfRule type="expression" dxfId="185" priority="159">
      <formula>"$F$9=0"""</formula>
    </cfRule>
  </conditionalFormatting>
  <conditionalFormatting sqref="E152:E159">
    <cfRule type="colorScale" priority="165">
      <colorScale>
        <cfvo type="min"/>
        <cfvo type="percentile" val="50"/>
        <cfvo type="max"/>
        <color rgb="FFF8696B"/>
        <color rgb="FFFFEB84"/>
        <color rgb="FF63BE7B"/>
      </colorScale>
    </cfRule>
  </conditionalFormatting>
  <conditionalFormatting sqref="E145:E151">
    <cfRule type="colorScale" priority="166">
      <colorScale>
        <cfvo type="min"/>
        <cfvo type="percentile" val="50"/>
        <cfvo type="max"/>
        <color rgb="FFF8696B"/>
        <color rgb="FFFFEB84"/>
        <color rgb="FF63BE7B"/>
      </colorScale>
    </cfRule>
  </conditionalFormatting>
  <conditionalFormatting sqref="F152:F159">
    <cfRule type="colorScale" priority="167">
      <colorScale>
        <cfvo type="min"/>
        <cfvo type="percentile" val="50"/>
        <cfvo type="max"/>
        <color rgb="FFF8696B"/>
        <color rgb="FFFFEB84"/>
        <color rgb="FF63BE7B"/>
      </colorScale>
    </cfRule>
  </conditionalFormatting>
  <conditionalFormatting sqref="F145:F151">
    <cfRule type="colorScale" priority="168">
      <colorScale>
        <cfvo type="min"/>
        <cfvo type="percentile" val="50"/>
        <cfvo type="max"/>
        <color rgb="FFF8696B"/>
        <color rgb="FFFFEB84"/>
        <color rgb="FF63BE7B"/>
      </colorScale>
    </cfRule>
  </conditionalFormatting>
  <conditionalFormatting sqref="I173:I180">
    <cfRule type="cellIs" dxfId="184" priority="152" operator="equal">
      <formula>0</formula>
    </cfRule>
  </conditionalFormatting>
  <conditionalFormatting sqref="I173:I180">
    <cfRule type="cellIs" dxfId="183" priority="149" operator="equal">
      <formula>0</formula>
    </cfRule>
    <cfRule type="expression" dxfId="182" priority="150">
      <formula>"""$F$9+$G$9+$H$9=0"""</formula>
    </cfRule>
    <cfRule type="expression" dxfId="181" priority="151">
      <formula>"$F$9=0"""</formula>
    </cfRule>
  </conditionalFormatting>
  <conditionalFormatting sqref="I166:I172">
    <cfRule type="cellIs" dxfId="180" priority="148" operator="equal">
      <formula>0</formula>
    </cfRule>
  </conditionalFormatting>
  <conditionalFormatting sqref="I166:I172">
    <cfRule type="cellIs" dxfId="179" priority="145" operator="equal">
      <formula>0</formula>
    </cfRule>
    <cfRule type="expression" dxfId="178" priority="146">
      <formula>"""$F$9+$G$9+$H$9=0"""</formula>
    </cfRule>
    <cfRule type="expression" dxfId="177" priority="147">
      <formula>"$F$9=0"""</formula>
    </cfRule>
  </conditionalFormatting>
  <conditionalFormatting sqref="E173:E180">
    <cfRule type="colorScale" priority="153">
      <colorScale>
        <cfvo type="min"/>
        <cfvo type="percentile" val="50"/>
        <cfvo type="max"/>
        <color rgb="FFF8696B"/>
        <color rgb="FFFFEB84"/>
        <color rgb="FF63BE7B"/>
      </colorScale>
    </cfRule>
  </conditionalFormatting>
  <conditionalFormatting sqref="E166:E172">
    <cfRule type="colorScale" priority="154">
      <colorScale>
        <cfvo type="min"/>
        <cfvo type="percentile" val="50"/>
        <cfvo type="max"/>
        <color rgb="FFF8696B"/>
        <color rgb="FFFFEB84"/>
        <color rgb="FF63BE7B"/>
      </colorScale>
    </cfRule>
  </conditionalFormatting>
  <conditionalFormatting sqref="F173:F180">
    <cfRule type="colorScale" priority="155">
      <colorScale>
        <cfvo type="min"/>
        <cfvo type="percentile" val="50"/>
        <cfvo type="max"/>
        <color rgb="FFF8696B"/>
        <color rgb="FFFFEB84"/>
        <color rgb="FF63BE7B"/>
      </colorScale>
    </cfRule>
  </conditionalFormatting>
  <conditionalFormatting sqref="F166:F172">
    <cfRule type="colorScale" priority="156">
      <colorScale>
        <cfvo type="min"/>
        <cfvo type="percentile" val="50"/>
        <cfvo type="max"/>
        <color rgb="FFF8696B"/>
        <color rgb="FFFFEB84"/>
        <color rgb="FF63BE7B"/>
      </colorScale>
    </cfRule>
  </conditionalFormatting>
  <conditionalFormatting sqref="I194:I201">
    <cfRule type="cellIs" dxfId="176" priority="140" operator="equal">
      <formula>0</formula>
    </cfRule>
  </conditionalFormatting>
  <conditionalFormatting sqref="I194:I201">
    <cfRule type="cellIs" dxfId="175" priority="137" operator="equal">
      <formula>0</formula>
    </cfRule>
    <cfRule type="expression" dxfId="174" priority="138">
      <formula>"""$F$9+$G$9+$H$9=0"""</formula>
    </cfRule>
    <cfRule type="expression" dxfId="173" priority="139">
      <formula>"$F$9=0"""</formula>
    </cfRule>
  </conditionalFormatting>
  <conditionalFormatting sqref="I187:I193">
    <cfRule type="cellIs" dxfId="172" priority="136" operator="equal">
      <formula>0</formula>
    </cfRule>
  </conditionalFormatting>
  <conditionalFormatting sqref="I187:I193">
    <cfRule type="cellIs" dxfId="171" priority="133" operator="equal">
      <formula>0</formula>
    </cfRule>
    <cfRule type="expression" dxfId="170" priority="134">
      <formula>"""$F$9+$G$9+$H$9=0"""</formula>
    </cfRule>
    <cfRule type="expression" dxfId="169" priority="135">
      <formula>"$F$9=0"""</formula>
    </cfRule>
  </conditionalFormatting>
  <conditionalFormatting sqref="E194:E201">
    <cfRule type="colorScale" priority="141">
      <colorScale>
        <cfvo type="min"/>
        <cfvo type="percentile" val="50"/>
        <cfvo type="max"/>
        <color rgb="FFF8696B"/>
        <color rgb="FFFFEB84"/>
        <color rgb="FF63BE7B"/>
      </colorScale>
    </cfRule>
  </conditionalFormatting>
  <conditionalFormatting sqref="E187:E193">
    <cfRule type="colorScale" priority="142">
      <colorScale>
        <cfvo type="min"/>
        <cfvo type="percentile" val="50"/>
        <cfvo type="max"/>
        <color rgb="FFF8696B"/>
        <color rgb="FFFFEB84"/>
        <color rgb="FF63BE7B"/>
      </colorScale>
    </cfRule>
  </conditionalFormatting>
  <conditionalFormatting sqref="F194:F201">
    <cfRule type="colorScale" priority="143">
      <colorScale>
        <cfvo type="min"/>
        <cfvo type="percentile" val="50"/>
        <cfvo type="max"/>
        <color rgb="FFF8696B"/>
        <color rgb="FFFFEB84"/>
        <color rgb="FF63BE7B"/>
      </colorScale>
    </cfRule>
  </conditionalFormatting>
  <conditionalFormatting sqref="F187:F193">
    <cfRule type="colorScale" priority="144">
      <colorScale>
        <cfvo type="min"/>
        <cfvo type="percentile" val="50"/>
        <cfvo type="max"/>
        <color rgb="FFF8696B"/>
        <color rgb="FFFFEB84"/>
        <color rgb="FF63BE7B"/>
      </colorScale>
    </cfRule>
  </conditionalFormatting>
  <conditionalFormatting sqref="I215:I222">
    <cfRule type="cellIs" dxfId="168" priority="128" operator="equal">
      <formula>0</formula>
    </cfRule>
  </conditionalFormatting>
  <conditionalFormatting sqref="I215:I222">
    <cfRule type="cellIs" dxfId="167" priority="125" operator="equal">
      <formula>0</formula>
    </cfRule>
    <cfRule type="expression" dxfId="166" priority="126">
      <formula>"""$F$9+$G$9+$H$9=0"""</formula>
    </cfRule>
    <cfRule type="expression" dxfId="165" priority="127">
      <formula>"$F$9=0"""</formula>
    </cfRule>
  </conditionalFormatting>
  <conditionalFormatting sqref="I208:I214">
    <cfRule type="cellIs" dxfId="164" priority="124" operator="equal">
      <formula>0</formula>
    </cfRule>
  </conditionalFormatting>
  <conditionalFormatting sqref="I208:I214">
    <cfRule type="cellIs" dxfId="163" priority="121" operator="equal">
      <formula>0</formula>
    </cfRule>
    <cfRule type="expression" dxfId="162" priority="122">
      <formula>"""$F$9+$G$9+$H$9=0"""</formula>
    </cfRule>
    <cfRule type="expression" dxfId="161" priority="123">
      <formula>"$F$9=0"""</formula>
    </cfRule>
  </conditionalFormatting>
  <conditionalFormatting sqref="E215:E222">
    <cfRule type="colorScale" priority="129">
      <colorScale>
        <cfvo type="min"/>
        <cfvo type="percentile" val="50"/>
        <cfvo type="max"/>
        <color rgb="FFF8696B"/>
        <color rgb="FFFFEB84"/>
        <color rgb="FF63BE7B"/>
      </colorScale>
    </cfRule>
  </conditionalFormatting>
  <conditionalFormatting sqref="E208:E214">
    <cfRule type="colorScale" priority="130">
      <colorScale>
        <cfvo type="min"/>
        <cfvo type="percentile" val="50"/>
        <cfvo type="max"/>
        <color rgb="FFF8696B"/>
        <color rgb="FFFFEB84"/>
        <color rgb="FF63BE7B"/>
      </colorScale>
    </cfRule>
  </conditionalFormatting>
  <conditionalFormatting sqref="F215:F222">
    <cfRule type="colorScale" priority="131">
      <colorScale>
        <cfvo type="min"/>
        <cfvo type="percentile" val="50"/>
        <cfvo type="max"/>
        <color rgb="FFF8696B"/>
        <color rgb="FFFFEB84"/>
        <color rgb="FF63BE7B"/>
      </colorScale>
    </cfRule>
  </conditionalFormatting>
  <conditionalFormatting sqref="F208:F214">
    <cfRule type="colorScale" priority="132">
      <colorScale>
        <cfvo type="min"/>
        <cfvo type="percentile" val="50"/>
        <cfvo type="max"/>
        <color rgb="FFF8696B"/>
        <color rgb="FFFFEB84"/>
        <color rgb="FF63BE7B"/>
      </colorScale>
    </cfRule>
  </conditionalFormatting>
  <conditionalFormatting sqref="I236:I243">
    <cfRule type="cellIs" dxfId="160" priority="116" operator="equal">
      <formula>0</formula>
    </cfRule>
  </conditionalFormatting>
  <conditionalFormatting sqref="I236:I243">
    <cfRule type="cellIs" dxfId="159" priority="113" operator="equal">
      <formula>0</formula>
    </cfRule>
    <cfRule type="expression" dxfId="158" priority="114">
      <formula>"""$F$9+$G$9+$H$9=0"""</formula>
    </cfRule>
    <cfRule type="expression" dxfId="157" priority="115">
      <formula>"$F$9=0"""</formula>
    </cfRule>
  </conditionalFormatting>
  <conditionalFormatting sqref="I229:I235">
    <cfRule type="cellIs" dxfId="156" priority="112" operator="equal">
      <formula>0</formula>
    </cfRule>
  </conditionalFormatting>
  <conditionalFormatting sqref="I229:I235">
    <cfRule type="cellIs" dxfId="155" priority="109" operator="equal">
      <formula>0</formula>
    </cfRule>
    <cfRule type="expression" dxfId="154" priority="110">
      <formula>"""$F$9+$G$9+$H$9=0"""</formula>
    </cfRule>
    <cfRule type="expression" dxfId="153" priority="111">
      <formula>"$F$9=0"""</formula>
    </cfRule>
  </conditionalFormatting>
  <conditionalFormatting sqref="E236:E243">
    <cfRule type="colorScale" priority="117">
      <colorScale>
        <cfvo type="min"/>
        <cfvo type="percentile" val="50"/>
        <cfvo type="max"/>
        <color rgb="FFF8696B"/>
        <color rgb="FFFFEB84"/>
        <color rgb="FF63BE7B"/>
      </colorScale>
    </cfRule>
  </conditionalFormatting>
  <conditionalFormatting sqref="E229:E235">
    <cfRule type="colorScale" priority="118">
      <colorScale>
        <cfvo type="min"/>
        <cfvo type="percentile" val="50"/>
        <cfvo type="max"/>
        <color rgb="FFF8696B"/>
        <color rgb="FFFFEB84"/>
        <color rgb="FF63BE7B"/>
      </colorScale>
    </cfRule>
  </conditionalFormatting>
  <conditionalFormatting sqref="F236:F243">
    <cfRule type="colorScale" priority="119">
      <colorScale>
        <cfvo type="min"/>
        <cfvo type="percentile" val="50"/>
        <cfvo type="max"/>
        <color rgb="FFF8696B"/>
        <color rgb="FFFFEB84"/>
        <color rgb="FF63BE7B"/>
      </colorScale>
    </cfRule>
  </conditionalFormatting>
  <conditionalFormatting sqref="F229:F235">
    <cfRule type="colorScale" priority="120">
      <colorScale>
        <cfvo type="min"/>
        <cfvo type="percentile" val="50"/>
        <cfvo type="max"/>
        <color rgb="FFF8696B"/>
        <color rgb="FFFFEB84"/>
        <color rgb="FF63BE7B"/>
      </colorScale>
    </cfRule>
  </conditionalFormatting>
  <conditionalFormatting sqref="I257:I264">
    <cfRule type="cellIs" dxfId="152" priority="104" operator="equal">
      <formula>0</formula>
    </cfRule>
  </conditionalFormatting>
  <conditionalFormatting sqref="I257:I264">
    <cfRule type="cellIs" dxfId="151" priority="101" operator="equal">
      <formula>0</formula>
    </cfRule>
    <cfRule type="expression" dxfId="150" priority="102">
      <formula>"""$F$9+$G$9+$H$9=0"""</formula>
    </cfRule>
    <cfRule type="expression" dxfId="149" priority="103">
      <formula>"$F$9=0"""</formula>
    </cfRule>
  </conditionalFormatting>
  <conditionalFormatting sqref="I250:I256">
    <cfRule type="cellIs" dxfId="148" priority="100" operator="equal">
      <formula>0</formula>
    </cfRule>
  </conditionalFormatting>
  <conditionalFormatting sqref="I250:I256">
    <cfRule type="cellIs" dxfId="147" priority="97" operator="equal">
      <formula>0</formula>
    </cfRule>
    <cfRule type="expression" dxfId="146" priority="98">
      <formula>"""$F$9+$G$9+$H$9=0"""</formula>
    </cfRule>
    <cfRule type="expression" dxfId="145" priority="99">
      <formula>"$F$9=0"""</formula>
    </cfRule>
  </conditionalFormatting>
  <conditionalFormatting sqref="E257:E264">
    <cfRule type="colorScale" priority="105">
      <colorScale>
        <cfvo type="min"/>
        <cfvo type="percentile" val="50"/>
        <cfvo type="max"/>
        <color rgb="FFF8696B"/>
        <color rgb="FFFFEB84"/>
        <color rgb="FF63BE7B"/>
      </colorScale>
    </cfRule>
  </conditionalFormatting>
  <conditionalFormatting sqref="E250:E256">
    <cfRule type="colorScale" priority="106">
      <colorScale>
        <cfvo type="min"/>
        <cfvo type="percentile" val="50"/>
        <cfvo type="max"/>
        <color rgb="FFF8696B"/>
        <color rgb="FFFFEB84"/>
        <color rgb="FF63BE7B"/>
      </colorScale>
    </cfRule>
  </conditionalFormatting>
  <conditionalFormatting sqref="F257:F264">
    <cfRule type="colorScale" priority="107">
      <colorScale>
        <cfvo type="min"/>
        <cfvo type="percentile" val="50"/>
        <cfvo type="max"/>
        <color rgb="FFF8696B"/>
        <color rgb="FFFFEB84"/>
        <color rgb="FF63BE7B"/>
      </colorScale>
    </cfRule>
  </conditionalFormatting>
  <conditionalFormatting sqref="F250:F256">
    <cfRule type="colorScale" priority="108">
      <colorScale>
        <cfvo type="min"/>
        <cfvo type="percentile" val="50"/>
        <cfvo type="max"/>
        <color rgb="FFF8696B"/>
        <color rgb="FFFFEB84"/>
        <color rgb="FF63BE7B"/>
      </colorScale>
    </cfRule>
  </conditionalFormatting>
  <conditionalFormatting sqref="I278:I285">
    <cfRule type="cellIs" dxfId="144" priority="92" operator="equal">
      <formula>0</formula>
    </cfRule>
  </conditionalFormatting>
  <conditionalFormatting sqref="I278:I285">
    <cfRule type="cellIs" dxfId="143" priority="89" operator="equal">
      <formula>0</formula>
    </cfRule>
    <cfRule type="expression" dxfId="142" priority="90">
      <formula>"""$F$9+$G$9+$H$9=0"""</formula>
    </cfRule>
    <cfRule type="expression" dxfId="141" priority="91">
      <formula>"$F$9=0"""</formula>
    </cfRule>
  </conditionalFormatting>
  <conditionalFormatting sqref="I271:I277">
    <cfRule type="cellIs" dxfId="140" priority="88" operator="equal">
      <formula>0</formula>
    </cfRule>
  </conditionalFormatting>
  <conditionalFormatting sqref="I271:I277">
    <cfRule type="cellIs" dxfId="139" priority="85" operator="equal">
      <formula>0</formula>
    </cfRule>
    <cfRule type="expression" dxfId="138" priority="86">
      <formula>"""$F$9+$G$9+$H$9=0"""</formula>
    </cfRule>
    <cfRule type="expression" dxfId="137" priority="87">
      <formula>"$F$9=0"""</formula>
    </cfRule>
  </conditionalFormatting>
  <conditionalFormatting sqref="E278:E285">
    <cfRule type="colorScale" priority="93">
      <colorScale>
        <cfvo type="min"/>
        <cfvo type="percentile" val="50"/>
        <cfvo type="max"/>
        <color rgb="FFF8696B"/>
        <color rgb="FFFFEB84"/>
        <color rgb="FF63BE7B"/>
      </colorScale>
    </cfRule>
  </conditionalFormatting>
  <conditionalFormatting sqref="E271:E277">
    <cfRule type="colorScale" priority="94">
      <colorScale>
        <cfvo type="min"/>
        <cfvo type="percentile" val="50"/>
        <cfvo type="max"/>
        <color rgb="FFF8696B"/>
        <color rgb="FFFFEB84"/>
        <color rgb="FF63BE7B"/>
      </colorScale>
    </cfRule>
  </conditionalFormatting>
  <conditionalFormatting sqref="F278:F285">
    <cfRule type="colorScale" priority="95">
      <colorScale>
        <cfvo type="min"/>
        <cfvo type="percentile" val="50"/>
        <cfvo type="max"/>
        <color rgb="FFF8696B"/>
        <color rgb="FFFFEB84"/>
        <color rgb="FF63BE7B"/>
      </colorScale>
    </cfRule>
  </conditionalFormatting>
  <conditionalFormatting sqref="F271:F277">
    <cfRule type="colorScale" priority="96">
      <colorScale>
        <cfvo type="min"/>
        <cfvo type="percentile" val="50"/>
        <cfvo type="max"/>
        <color rgb="FFF8696B"/>
        <color rgb="FFFFEB84"/>
        <color rgb="FF63BE7B"/>
      </colorScale>
    </cfRule>
  </conditionalFormatting>
  <conditionalFormatting sqref="I299:I306">
    <cfRule type="cellIs" dxfId="136" priority="80" operator="equal">
      <formula>0</formula>
    </cfRule>
  </conditionalFormatting>
  <conditionalFormatting sqref="I299:I306">
    <cfRule type="cellIs" dxfId="135" priority="77" operator="equal">
      <formula>0</formula>
    </cfRule>
    <cfRule type="expression" dxfId="134" priority="78">
      <formula>"""$F$9+$G$9+$H$9=0"""</formula>
    </cfRule>
    <cfRule type="expression" dxfId="133" priority="79">
      <formula>"$F$9=0"""</formula>
    </cfRule>
  </conditionalFormatting>
  <conditionalFormatting sqref="I292:I298">
    <cfRule type="cellIs" dxfId="132" priority="76" operator="equal">
      <formula>0</formula>
    </cfRule>
  </conditionalFormatting>
  <conditionalFormatting sqref="I292:I298">
    <cfRule type="cellIs" dxfId="131" priority="73" operator="equal">
      <formula>0</formula>
    </cfRule>
    <cfRule type="expression" dxfId="130" priority="74">
      <formula>"""$F$9+$G$9+$H$9=0"""</formula>
    </cfRule>
    <cfRule type="expression" dxfId="129" priority="75">
      <formula>"$F$9=0"""</formula>
    </cfRule>
  </conditionalFormatting>
  <conditionalFormatting sqref="E299:E306">
    <cfRule type="colorScale" priority="81">
      <colorScale>
        <cfvo type="min"/>
        <cfvo type="percentile" val="50"/>
        <cfvo type="max"/>
        <color rgb="FFF8696B"/>
        <color rgb="FFFFEB84"/>
        <color rgb="FF63BE7B"/>
      </colorScale>
    </cfRule>
  </conditionalFormatting>
  <conditionalFormatting sqref="E292:E298">
    <cfRule type="colorScale" priority="82">
      <colorScale>
        <cfvo type="min"/>
        <cfvo type="percentile" val="50"/>
        <cfvo type="max"/>
        <color rgb="FFF8696B"/>
        <color rgb="FFFFEB84"/>
        <color rgb="FF63BE7B"/>
      </colorScale>
    </cfRule>
  </conditionalFormatting>
  <conditionalFormatting sqref="F299:F306">
    <cfRule type="colorScale" priority="83">
      <colorScale>
        <cfvo type="min"/>
        <cfvo type="percentile" val="50"/>
        <cfvo type="max"/>
        <color rgb="FFF8696B"/>
        <color rgb="FFFFEB84"/>
        <color rgb="FF63BE7B"/>
      </colorScale>
    </cfRule>
  </conditionalFormatting>
  <conditionalFormatting sqref="F292:F298">
    <cfRule type="colorScale" priority="84">
      <colorScale>
        <cfvo type="min"/>
        <cfvo type="percentile" val="50"/>
        <cfvo type="max"/>
        <color rgb="FFF8696B"/>
        <color rgb="FFFFEB84"/>
        <color rgb="FF63BE7B"/>
      </colorScale>
    </cfRule>
  </conditionalFormatting>
  <conditionalFormatting sqref="I320:I327">
    <cfRule type="cellIs" dxfId="128" priority="68" operator="equal">
      <formula>0</formula>
    </cfRule>
  </conditionalFormatting>
  <conditionalFormatting sqref="I320:I327">
    <cfRule type="cellIs" dxfId="127" priority="65" operator="equal">
      <formula>0</formula>
    </cfRule>
    <cfRule type="expression" dxfId="126" priority="66">
      <formula>"""$F$9+$G$9+$H$9=0"""</formula>
    </cfRule>
    <cfRule type="expression" dxfId="125" priority="67">
      <formula>"$F$9=0"""</formula>
    </cfRule>
  </conditionalFormatting>
  <conditionalFormatting sqref="I313:I319">
    <cfRule type="cellIs" dxfId="124" priority="64" operator="equal">
      <formula>0</formula>
    </cfRule>
  </conditionalFormatting>
  <conditionalFormatting sqref="I313:I319">
    <cfRule type="cellIs" dxfId="123" priority="61" operator="equal">
      <formula>0</formula>
    </cfRule>
    <cfRule type="expression" dxfId="122" priority="62">
      <formula>"""$F$9+$G$9+$H$9=0"""</formula>
    </cfRule>
    <cfRule type="expression" dxfId="121" priority="63">
      <formula>"$F$9=0"""</formula>
    </cfRule>
  </conditionalFormatting>
  <conditionalFormatting sqref="E320:E327">
    <cfRule type="colorScale" priority="69">
      <colorScale>
        <cfvo type="min"/>
        <cfvo type="percentile" val="50"/>
        <cfvo type="max"/>
        <color rgb="FFF8696B"/>
        <color rgb="FFFFEB84"/>
        <color rgb="FF63BE7B"/>
      </colorScale>
    </cfRule>
  </conditionalFormatting>
  <conditionalFormatting sqref="E313:E319">
    <cfRule type="colorScale" priority="70">
      <colorScale>
        <cfvo type="min"/>
        <cfvo type="percentile" val="50"/>
        <cfvo type="max"/>
        <color rgb="FFF8696B"/>
        <color rgb="FFFFEB84"/>
        <color rgb="FF63BE7B"/>
      </colorScale>
    </cfRule>
  </conditionalFormatting>
  <conditionalFormatting sqref="F320:F327">
    <cfRule type="colorScale" priority="71">
      <colorScale>
        <cfvo type="min"/>
        <cfvo type="percentile" val="50"/>
        <cfvo type="max"/>
        <color rgb="FFF8696B"/>
        <color rgb="FFFFEB84"/>
        <color rgb="FF63BE7B"/>
      </colorScale>
    </cfRule>
  </conditionalFormatting>
  <conditionalFormatting sqref="F313:F319">
    <cfRule type="colorScale" priority="72">
      <colorScale>
        <cfvo type="min"/>
        <cfvo type="percentile" val="50"/>
        <cfvo type="max"/>
        <color rgb="FFF8696B"/>
        <color rgb="FFFFEB84"/>
        <color rgb="FF63BE7B"/>
      </colorScale>
    </cfRule>
  </conditionalFormatting>
  <conditionalFormatting sqref="I341:I348">
    <cfRule type="cellIs" dxfId="120" priority="56" operator="equal">
      <formula>0</formula>
    </cfRule>
  </conditionalFormatting>
  <conditionalFormatting sqref="I341:I348">
    <cfRule type="cellIs" dxfId="119" priority="53" operator="equal">
      <formula>0</formula>
    </cfRule>
    <cfRule type="expression" dxfId="118" priority="54">
      <formula>"""$F$9+$G$9+$H$9=0"""</formula>
    </cfRule>
    <cfRule type="expression" dxfId="117" priority="55">
      <formula>"$F$9=0"""</formula>
    </cfRule>
  </conditionalFormatting>
  <conditionalFormatting sqref="I334:I340">
    <cfRule type="cellIs" dxfId="116" priority="52" operator="equal">
      <formula>0</formula>
    </cfRule>
  </conditionalFormatting>
  <conditionalFormatting sqref="I334:I340">
    <cfRule type="cellIs" dxfId="115" priority="49" operator="equal">
      <formula>0</formula>
    </cfRule>
    <cfRule type="expression" dxfId="114" priority="50">
      <formula>"""$F$9+$G$9+$H$9=0"""</formula>
    </cfRule>
    <cfRule type="expression" dxfId="113" priority="51">
      <formula>"$F$9=0"""</formula>
    </cfRule>
  </conditionalFormatting>
  <conditionalFormatting sqref="E341:E348">
    <cfRule type="colorScale" priority="57">
      <colorScale>
        <cfvo type="min"/>
        <cfvo type="percentile" val="50"/>
        <cfvo type="max"/>
        <color rgb="FFF8696B"/>
        <color rgb="FFFFEB84"/>
        <color rgb="FF63BE7B"/>
      </colorScale>
    </cfRule>
  </conditionalFormatting>
  <conditionalFormatting sqref="E334:E340">
    <cfRule type="colorScale" priority="58">
      <colorScale>
        <cfvo type="min"/>
        <cfvo type="percentile" val="50"/>
        <cfvo type="max"/>
        <color rgb="FFF8696B"/>
        <color rgb="FFFFEB84"/>
        <color rgb="FF63BE7B"/>
      </colorScale>
    </cfRule>
  </conditionalFormatting>
  <conditionalFormatting sqref="F341:F348">
    <cfRule type="colorScale" priority="59">
      <colorScale>
        <cfvo type="min"/>
        <cfvo type="percentile" val="50"/>
        <cfvo type="max"/>
        <color rgb="FFF8696B"/>
        <color rgb="FFFFEB84"/>
        <color rgb="FF63BE7B"/>
      </colorScale>
    </cfRule>
  </conditionalFormatting>
  <conditionalFormatting sqref="F334:F340">
    <cfRule type="colorScale" priority="60">
      <colorScale>
        <cfvo type="min"/>
        <cfvo type="percentile" val="50"/>
        <cfvo type="max"/>
        <color rgb="FFF8696B"/>
        <color rgb="FFFFEB84"/>
        <color rgb="FF63BE7B"/>
      </colorScale>
    </cfRule>
  </conditionalFormatting>
  <conditionalFormatting sqref="I362:I369">
    <cfRule type="cellIs" dxfId="112" priority="44" operator="equal">
      <formula>0</formula>
    </cfRule>
  </conditionalFormatting>
  <conditionalFormatting sqref="I362:I369">
    <cfRule type="cellIs" dxfId="111" priority="41" operator="equal">
      <formula>0</formula>
    </cfRule>
    <cfRule type="expression" dxfId="110" priority="42">
      <formula>"""$F$9+$G$9+$H$9=0"""</formula>
    </cfRule>
    <cfRule type="expression" dxfId="109" priority="43">
      <formula>"$F$9=0"""</formula>
    </cfRule>
  </conditionalFormatting>
  <conditionalFormatting sqref="I355:I361">
    <cfRule type="cellIs" dxfId="108" priority="40" operator="equal">
      <formula>0</formula>
    </cfRule>
  </conditionalFormatting>
  <conditionalFormatting sqref="I355:I361">
    <cfRule type="cellIs" dxfId="107" priority="37" operator="equal">
      <formula>0</formula>
    </cfRule>
    <cfRule type="expression" dxfId="106" priority="38">
      <formula>"""$F$9+$G$9+$H$9=0"""</formula>
    </cfRule>
    <cfRule type="expression" dxfId="105" priority="39">
      <formula>"$F$9=0"""</formula>
    </cfRule>
  </conditionalFormatting>
  <conditionalFormatting sqref="E362:E369">
    <cfRule type="colorScale" priority="45">
      <colorScale>
        <cfvo type="min"/>
        <cfvo type="percentile" val="50"/>
        <cfvo type="max"/>
        <color rgb="FFF8696B"/>
        <color rgb="FFFFEB84"/>
        <color rgb="FF63BE7B"/>
      </colorScale>
    </cfRule>
  </conditionalFormatting>
  <conditionalFormatting sqref="E355:E361">
    <cfRule type="colorScale" priority="46">
      <colorScale>
        <cfvo type="min"/>
        <cfvo type="percentile" val="50"/>
        <cfvo type="max"/>
        <color rgb="FFF8696B"/>
        <color rgb="FFFFEB84"/>
        <color rgb="FF63BE7B"/>
      </colorScale>
    </cfRule>
  </conditionalFormatting>
  <conditionalFormatting sqref="F362:F369">
    <cfRule type="colorScale" priority="47">
      <colorScale>
        <cfvo type="min"/>
        <cfvo type="percentile" val="50"/>
        <cfvo type="max"/>
        <color rgb="FFF8696B"/>
        <color rgb="FFFFEB84"/>
        <color rgb="FF63BE7B"/>
      </colorScale>
    </cfRule>
  </conditionalFormatting>
  <conditionalFormatting sqref="F355:F361">
    <cfRule type="colorScale" priority="48">
      <colorScale>
        <cfvo type="min"/>
        <cfvo type="percentile" val="50"/>
        <cfvo type="max"/>
        <color rgb="FFF8696B"/>
        <color rgb="FFFFEB84"/>
        <color rgb="FF63BE7B"/>
      </colorScale>
    </cfRule>
  </conditionalFormatting>
  <conditionalFormatting sqref="I383:I390">
    <cfRule type="cellIs" dxfId="104" priority="32" operator="equal">
      <formula>0</formula>
    </cfRule>
  </conditionalFormatting>
  <conditionalFormatting sqref="I383:I390">
    <cfRule type="cellIs" dxfId="103" priority="29" operator="equal">
      <formula>0</formula>
    </cfRule>
    <cfRule type="expression" dxfId="102" priority="30">
      <formula>"""$F$9+$G$9+$H$9=0"""</formula>
    </cfRule>
    <cfRule type="expression" dxfId="101" priority="31">
      <formula>"$F$9=0"""</formula>
    </cfRule>
  </conditionalFormatting>
  <conditionalFormatting sqref="I376:I382">
    <cfRule type="cellIs" dxfId="100" priority="28" operator="equal">
      <formula>0</formula>
    </cfRule>
  </conditionalFormatting>
  <conditionalFormatting sqref="I376:I382">
    <cfRule type="cellIs" dxfId="99" priority="25" operator="equal">
      <formula>0</formula>
    </cfRule>
    <cfRule type="expression" dxfId="98" priority="26">
      <formula>"""$F$9+$G$9+$H$9=0"""</formula>
    </cfRule>
    <cfRule type="expression" dxfId="97" priority="27">
      <formula>"$F$9=0"""</formula>
    </cfRule>
  </conditionalFormatting>
  <conditionalFormatting sqref="E383:E390">
    <cfRule type="colorScale" priority="33">
      <colorScale>
        <cfvo type="min"/>
        <cfvo type="percentile" val="50"/>
        <cfvo type="max"/>
        <color rgb="FFF8696B"/>
        <color rgb="FFFFEB84"/>
        <color rgb="FF63BE7B"/>
      </colorScale>
    </cfRule>
  </conditionalFormatting>
  <conditionalFormatting sqref="E376:E382">
    <cfRule type="colorScale" priority="34">
      <colorScale>
        <cfvo type="min"/>
        <cfvo type="percentile" val="50"/>
        <cfvo type="max"/>
        <color rgb="FFF8696B"/>
        <color rgb="FFFFEB84"/>
        <color rgb="FF63BE7B"/>
      </colorScale>
    </cfRule>
  </conditionalFormatting>
  <conditionalFormatting sqref="F383:F390">
    <cfRule type="colorScale" priority="35">
      <colorScale>
        <cfvo type="min"/>
        <cfvo type="percentile" val="50"/>
        <cfvo type="max"/>
        <color rgb="FFF8696B"/>
        <color rgb="FFFFEB84"/>
        <color rgb="FF63BE7B"/>
      </colorScale>
    </cfRule>
  </conditionalFormatting>
  <conditionalFormatting sqref="F376:F382">
    <cfRule type="colorScale" priority="36">
      <colorScale>
        <cfvo type="min"/>
        <cfvo type="percentile" val="50"/>
        <cfvo type="max"/>
        <color rgb="FFF8696B"/>
        <color rgb="FFFFEB84"/>
        <color rgb="FF63BE7B"/>
      </colorScale>
    </cfRule>
  </conditionalFormatting>
  <conditionalFormatting sqref="I404:I411">
    <cfRule type="cellIs" dxfId="96" priority="20" operator="equal">
      <formula>0</formula>
    </cfRule>
  </conditionalFormatting>
  <conditionalFormatting sqref="I404:I411">
    <cfRule type="cellIs" dxfId="95" priority="17" operator="equal">
      <formula>0</formula>
    </cfRule>
    <cfRule type="expression" dxfId="94" priority="18">
      <formula>"""$F$9+$G$9+$H$9=0"""</formula>
    </cfRule>
    <cfRule type="expression" dxfId="93" priority="19">
      <formula>"$F$9=0"""</formula>
    </cfRule>
  </conditionalFormatting>
  <conditionalFormatting sqref="I397:I403">
    <cfRule type="cellIs" dxfId="92" priority="16" operator="equal">
      <formula>0</formula>
    </cfRule>
  </conditionalFormatting>
  <conditionalFormatting sqref="I397:I403">
    <cfRule type="cellIs" dxfId="91" priority="13" operator="equal">
      <formula>0</formula>
    </cfRule>
    <cfRule type="expression" dxfId="90" priority="14">
      <formula>"""$F$9+$G$9+$H$9=0"""</formula>
    </cfRule>
    <cfRule type="expression" dxfId="89" priority="15">
      <formula>"$F$9=0"""</formula>
    </cfRule>
  </conditionalFormatting>
  <conditionalFormatting sqref="E404:E411">
    <cfRule type="colorScale" priority="21">
      <colorScale>
        <cfvo type="min"/>
        <cfvo type="percentile" val="50"/>
        <cfvo type="max"/>
        <color rgb="FFF8696B"/>
        <color rgb="FFFFEB84"/>
        <color rgb="FF63BE7B"/>
      </colorScale>
    </cfRule>
  </conditionalFormatting>
  <conditionalFormatting sqref="E397:E403">
    <cfRule type="colorScale" priority="22">
      <colorScale>
        <cfvo type="min"/>
        <cfvo type="percentile" val="50"/>
        <cfvo type="max"/>
        <color rgb="FFF8696B"/>
        <color rgb="FFFFEB84"/>
        <color rgb="FF63BE7B"/>
      </colorScale>
    </cfRule>
  </conditionalFormatting>
  <conditionalFormatting sqref="F404:F411">
    <cfRule type="colorScale" priority="23">
      <colorScale>
        <cfvo type="min"/>
        <cfvo type="percentile" val="50"/>
        <cfvo type="max"/>
        <color rgb="FFF8696B"/>
        <color rgb="FFFFEB84"/>
        <color rgb="FF63BE7B"/>
      </colorScale>
    </cfRule>
  </conditionalFormatting>
  <conditionalFormatting sqref="F397:F403">
    <cfRule type="colorScale" priority="24">
      <colorScale>
        <cfvo type="min"/>
        <cfvo type="percentile" val="50"/>
        <cfvo type="max"/>
        <color rgb="FFF8696B"/>
        <color rgb="FFFFEB84"/>
        <color rgb="FF63BE7B"/>
      </colorScale>
    </cfRule>
  </conditionalFormatting>
  <conditionalFormatting sqref="I425:I432">
    <cfRule type="cellIs" dxfId="88" priority="8" operator="equal">
      <formula>0</formula>
    </cfRule>
  </conditionalFormatting>
  <conditionalFormatting sqref="I425:I432">
    <cfRule type="cellIs" dxfId="87" priority="5" operator="equal">
      <formula>0</formula>
    </cfRule>
    <cfRule type="expression" dxfId="86" priority="6">
      <formula>"""$F$9+$G$9+$H$9=0"""</formula>
    </cfRule>
    <cfRule type="expression" dxfId="85" priority="7">
      <formula>"$F$9=0"""</formula>
    </cfRule>
  </conditionalFormatting>
  <conditionalFormatting sqref="I418:I424">
    <cfRule type="cellIs" dxfId="84" priority="4" operator="equal">
      <formula>0</formula>
    </cfRule>
  </conditionalFormatting>
  <conditionalFormatting sqref="I418:I424">
    <cfRule type="cellIs" dxfId="83" priority="1" operator="equal">
      <formula>0</formula>
    </cfRule>
    <cfRule type="expression" dxfId="82" priority="2">
      <formula>"""$F$9+$G$9+$H$9=0"""</formula>
    </cfRule>
    <cfRule type="expression" dxfId="81" priority="3">
      <formula>"$F$9=0"""</formula>
    </cfRule>
  </conditionalFormatting>
  <conditionalFormatting sqref="E425:E432">
    <cfRule type="colorScale" priority="9">
      <colorScale>
        <cfvo type="min"/>
        <cfvo type="percentile" val="50"/>
        <cfvo type="max"/>
        <color rgb="FFF8696B"/>
        <color rgb="FFFFEB84"/>
        <color rgb="FF63BE7B"/>
      </colorScale>
    </cfRule>
  </conditionalFormatting>
  <conditionalFormatting sqref="E418:E424">
    <cfRule type="colorScale" priority="10">
      <colorScale>
        <cfvo type="min"/>
        <cfvo type="percentile" val="50"/>
        <cfvo type="max"/>
        <color rgb="FFF8696B"/>
        <color rgb="FFFFEB84"/>
        <color rgb="FF63BE7B"/>
      </colorScale>
    </cfRule>
  </conditionalFormatting>
  <conditionalFormatting sqref="F425:F432">
    <cfRule type="colorScale" priority="11">
      <colorScale>
        <cfvo type="min"/>
        <cfvo type="percentile" val="50"/>
        <cfvo type="max"/>
        <color rgb="FFF8696B"/>
        <color rgb="FFFFEB84"/>
        <color rgb="FF63BE7B"/>
      </colorScale>
    </cfRule>
  </conditionalFormatting>
  <conditionalFormatting sqref="F418:F424">
    <cfRule type="colorScale" priority="12">
      <colorScale>
        <cfvo type="min"/>
        <cfvo type="percentile" val="50"/>
        <cfvo type="max"/>
        <color rgb="FFF8696B"/>
        <color rgb="FFFFEB84"/>
        <color rgb="FF63BE7B"/>
      </colorScale>
    </cfRule>
  </conditionalFormatting>
  <dataValidations count="2">
    <dataValidation type="list" allowBlank="1" showInputMessage="1" showErrorMessage="1" sqref="Q15:R15 Q19:R33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18:R432" xr:uid="{00000000-0002-0000-1000-000000000000}">
      <formula1>"Basso, Medio, Medio-Alto, Alto"</formula1>
    </dataValidation>
    <dataValidation type="list" allowBlank="1" showInputMessage="1" showErrorMessage="1" sqref="J19:J33 J40:J54 J61:J75 J82:J96 J103:J117 J124:J138 J145:J159 J166:J180 J187:J201 J208:J222 J229:J243 J250:J264 J271:J285 J292:J306 J313:J327 J334:J348 J355:J369 J376:J390 J397:J411 J418:J432" xr:uid="{00000000-0002-0000-1000-000001000000}">
      <formula1>"O, U"</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000-000002000000}">
          <x14:formula1>
            <xm:f>'db obiettivi'!$A$3:$A$18</xm:f>
          </x14:formula1>
          <xm:sqref>H19:H33 H187:H201 H208:H222 H229:H243 H250:H264 H271:H285 H292:H306 H313:H327 H334:H348 H355:H369 H376:H390 H397:H411 H40:H54 H61:H75 H82:H96 H103:H117 H124:H138 H145:H159 H166:H180 H418:H432</xm:sqref>
        </x14:dataValidation>
        <x14:dataValidation type="list" allowBlank="1" showInputMessage="1" showErrorMessage="1" xr:uid="{00000000-0002-0000-1000-000003000000}">
          <x14:formula1>
            <xm:f>'db fattori abilitanti'!$A$3:$A$19</xm:f>
          </x14:formula1>
          <xm:sqref>F19:F33 F187:F201 F208:F222 F229:F243 F250:F264 F271:F285 F292:F306 F313:F327 F334:F348 F355:F369 F376:F390 F397:F411 F40:F54 F61:F75 F82:F96 F103:F117 F124:F138 F145:F159 F166:F180 F418:F432</xm:sqref>
        </x14:dataValidation>
        <x14:dataValidation type="list" allowBlank="1" showInputMessage="1" showErrorMessage="1" xr:uid="{00000000-0002-0000-1000-000004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1000-000005000000}">
          <x14:formula1>
            <xm:f>'db rischi'!$O$10:$O$100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1000-000006000000}">
          <x14:formula1>
            <xm:f>'db misure specifiche'!$O$4:$O$500</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9">
    <tabColor theme="0"/>
  </sheetPr>
  <dimension ref="A1:A18"/>
  <sheetViews>
    <sheetView zoomScale="145" zoomScaleNormal="145" workbookViewId="0">
      <selection activeCell="A4" sqref="A4:A18"/>
    </sheetView>
  </sheetViews>
  <sheetFormatPr defaultRowHeight="12.75" x14ac:dyDescent="0.2"/>
  <cols>
    <col min="1" max="1" width="116" style="2" bestFit="1" customWidth="1"/>
  </cols>
  <sheetData>
    <row r="1" spans="1:1" s="25" customFormat="1" ht="18.75" x14ac:dyDescent="0.2">
      <c r="A1" s="66" t="s">
        <v>922</v>
      </c>
    </row>
    <row r="2" spans="1:1" ht="23.1" customHeight="1" x14ac:dyDescent="0.2">
      <c r="A2" s="93" t="s">
        <v>755</v>
      </c>
    </row>
    <row r="3" spans="1:1" s="25" customFormat="1" x14ac:dyDescent="0.2">
      <c r="A3" s="91" t="s">
        <v>30</v>
      </c>
    </row>
    <row r="4" spans="1:1" s="25" customFormat="1" x14ac:dyDescent="0.2">
      <c r="A4" s="2" t="s">
        <v>903</v>
      </c>
    </row>
    <row r="5" spans="1:1" x14ac:dyDescent="0.2">
      <c r="A5" s="2" t="s">
        <v>902</v>
      </c>
    </row>
    <row r="6" spans="1:1" s="25" customFormat="1" x14ac:dyDescent="0.2">
      <c r="A6" s="2" t="s">
        <v>1294</v>
      </c>
    </row>
    <row r="7" spans="1:1" x14ac:dyDescent="0.2">
      <c r="A7" s="2" t="s">
        <v>752</v>
      </c>
    </row>
    <row r="8" spans="1:1" x14ac:dyDescent="0.2">
      <c r="A8" s="2" t="s">
        <v>753</v>
      </c>
    </row>
    <row r="9" spans="1:1" x14ac:dyDescent="0.2">
      <c r="A9" s="2" t="s">
        <v>754</v>
      </c>
    </row>
    <row r="10" spans="1:1" x14ac:dyDescent="0.2">
      <c r="A10" s="2" t="s">
        <v>3</v>
      </c>
    </row>
    <row r="11" spans="1:1" x14ac:dyDescent="0.2">
      <c r="A11" s="2" t="s">
        <v>3</v>
      </c>
    </row>
    <row r="12" spans="1:1" x14ac:dyDescent="0.2">
      <c r="A12" s="2" t="s">
        <v>3</v>
      </c>
    </row>
    <row r="13" spans="1:1" x14ac:dyDescent="0.2">
      <c r="A13" s="2" t="s">
        <v>3</v>
      </c>
    </row>
    <row r="14" spans="1:1" x14ac:dyDescent="0.2">
      <c r="A14" s="2" t="s">
        <v>3</v>
      </c>
    </row>
    <row r="15" spans="1:1" x14ac:dyDescent="0.2">
      <c r="A15" s="2" t="s">
        <v>3</v>
      </c>
    </row>
    <row r="16" spans="1:1" x14ac:dyDescent="0.2">
      <c r="A16" s="2" t="s">
        <v>3</v>
      </c>
    </row>
    <row r="17" spans="1:1" x14ac:dyDescent="0.2">
      <c r="A17" s="2" t="s">
        <v>3</v>
      </c>
    </row>
    <row r="18" spans="1:1" x14ac:dyDescent="0.2">
      <c r="A18" s="2" t="s">
        <v>3</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0">
    <tabColor theme="0"/>
    <pageSetUpPr fitToPage="1"/>
  </sheetPr>
  <dimension ref="A1:R144"/>
  <sheetViews>
    <sheetView zoomScale="85" zoomScaleNormal="85" workbookViewId="0">
      <pane ySplit="9" topLeftCell="A22" activePane="bottomLeft" state="frozen"/>
      <selection activeCell="A4" sqref="A4:A18"/>
      <selection pane="bottomLeft" activeCell="F24" sqref="F24"/>
    </sheetView>
  </sheetViews>
  <sheetFormatPr defaultColWidth="11.42578125" defaultRowHeight="12.75" x14ac:dyDescent="0.2"/>
  <cols>
    <col min="1" max="1" width="22" style="65" customWidth="1"/>
    <col min="2" max="2" width="67.140625" style="34" hidden="1" customWidth="1"/>
    <col min="3" max="3" width="15" style="34" hidden="1" customWidth="1"/>
    <col min="4" max="13" width="19.42578125" style="34" customWidth="1"/>
    <col min="14" max="14" width="21" style="34" customWidth="1"/>
    <col min="15" max="18" width="19.42578125" style="34" customWidth="1"/>
    <col min="19" max="16384" width="11.42578125" style="34"/>
  </cols>
  <sheetData>
    <row r="1" spans="1:18" ht="21" x14ac:dyDescent="0.2">
      <c r="A1" s="189" t="s">
        <v>919</v>
      </c>
      <c r="B1" s="190" t="s">
        <v>163</v>
      </c>
      <c r="C1" s="190"/>
      <c r="D1" s="190"/>
      <c r="E1" s="190"/>
      <c r="F1" s="190"/>
      <c r="G1" s="190"/>
      <c r="H1" s="190"/>
      <c r="I1" s="190"/>
      <c r="J1" s="190"/>
      <c r="K1" s="190"/>
      <c r="L1" s="190"/>
      <c r="M1" s="190"/>
      <c r="N1" s="190"/>
      <c r="O1" s="190"/>
      <c r="P1" s="190"/>
      <c r="Q1" s="190"/>
      <c r="R1" s="190"/>
    </row>
    <row r="2" spans="1:18" ht="19.5" hidden="1" customHeight="1" x14ac:dyDescent="0.2">
      <c r="A2" s="234"/>
      <c r="B2" s="37" t="s">
        <v>164</v>
      </c>
    </row>
    <row r="3" spans="1:18" ht="19.5" hidden="1" customHeight="1" x14ac:dyDescent="0.2">
      <c r="A3" s="234"/>
      <c r="B3" s="37" t="s">
        <v>165</v>
      </c>
    </row>
    <row r="4" spans="1:18" ht="19.5" hidden="1" customHeight="1" x14ac:dyDescent="0.2">
      <c r="A4" s="234"/>
      <c r="B4" s="37" t="s">
        <v>166</v>
      </c>
    </row>
    <row r="5" spans="1:18" ht="19.5" hidden="1" customHeight="1" x14ac:dyDescent="0.2">
      <c r="A5" s="234"/>
      <c r="B5" s="38" t="s">
        <v>167</v>
      </c>
    </row>
    <row r="6" spans="1:18" ht="19.5" hidden="1" customHeight="1" x14ac:dyDescent="0.2">
      <c r="A6" s="234"/>
      <c r="B6" s="38" t="s">
        <v>168</v>
      </c>
    </row>
    <row r="7" spans="1:18" ht="19.5" hidden="1" customHeight="1" x14ac:dyDescent="0.2">
      <c r="A7" s="235"/>
      <c r="B7" s="37" t="s">
        <v>169</v>
      </c>
    </row>
    <row r="8" spans="1:18" ht="21" x14ac:dyDescent="0.2">
      <c r="A8" s="192" t="s">
        <v>1268</v>
      </c>
      <c r="B8" s="193" t="s">
        <v>1269</v>
      </c>
      <c r="C8" s="194" t="s">
        <v>1270</v>
      </c>
      <c r="D8" s="192" t="s">
        <v>983</v>
      </c>
      <c r="E8" s="192" t="s">
        <v>984</v>
      </c>
      <c r="F8" s="192" t="s">
        <v>985</v>
      </c>
      <c r="G8" s="192" t="s">
        <v>986</v>
      </c>
      <c r="H8" s="192" t="s">
        <v>987</v>
      </c>
      <c r="I8" s="192" t="s">
        <v>988</v>
      </c>
      <c r="J8" s="192" t="s">
        <v>989</v>
      </c>
      <c r="K8" s="192" t="s">
        <v>990</v>
      </c>
      <c r="L8" s="192" t="s">
        <v>991</v>
      </c>
      <c r="M8" s="192" t="s">
        <v>992</v>
      </c>
      <c r="N8" s="192" t="s">
        <v>1280</v>
      </c>
      <c r="O8" s="191" t="s">
        <v>1290</v>
      </c>
      <c r="P8" s="191" t="s">
        <v>1291</v>
      </c>
      <c r="Q8" s="191" t="s">
        <v>1292</v>
      </c>
      <c r="R8" s="191" t="s">
        <v>1293</v>
      </c>
    </row>
    <row r="9" spans="1:18" ht="78.75" x14ac:dyDescent="0.2">
      <c r="A9" s="200"/>
      <c r="B9" s="200"/>
      <c r="C9" s="200"/>
      <c r="D9" s="201" t="str">
        <f>Aree!F19</f>
        <v xml:space="preserve">A) Acquisizione e progressione del personale </v>
      </c>
      <c r="E9" s="201" t="str">
        <f>Aree!F20</f>
        <v>B) Contratti pubblici</v>
      </c>
      <c r="F9" s="201" t="str">
        <f>Aree!F21</f>
        <v>C) Provvedimenti ampliativi della sfera giuridica dei destinatari privi di effetto economico diretto ed immediato per il destinatario</v>
      </c>
      <c r="G9" s="201" t="str">
        <f>Aree!F22</f>
        <v xml:space="preserve">D) Provvedimenti ampliativi della sfera giuridica dei destinatari con effetto economico diretto ed immediato per il destinatario </v>
      </c>
      <c r="H9" s="201" t="str">
        <f>Aree!F23</f>
        <v xml:space="preserve">E) Area sorveglianza e controlli </v>
      </c>
      <c r="I9" s="201" t="str">
        <f>Aree!F24</f>
        <v>F) Risoluzione delle controversie</v>
      </c>
      <c r="J9" s="201" t="str">
        <f>Aree!F25</f>
        <v xml:space="preserve">G) Gestione delle entrate, delle spese e del patrimonio </v>
      </c>
      <c r="K9" s="201" t="str">
        <f>Aree!F26</f>
        <v>H) Incarichi e nomine</v>
      </c>
      <c r="L9" s="201" t="str">
        <f>Aree!F27</f>
        <v>I) Affari legali e contenzioso</v>
      </c>
      <c r="M9" s="201" t="str">
        <f>Aree!F28</f>
        <v>L) Gestione rapporti con società partecipate</v>
      </c>
      <c r="N9" s="201" t="str">
        <f>Aree!F29</f>
        <v>M) Governance e Compliance (Pianificazione, programmazione e controllo, audit, anticorruzione, trasparenza, gestione e valutazione delle performance…)</v>
      </c>
      <c r="O9" s="201" t="str">
        <f>Aree!F30</f>
        <v>N) Promozione e sviluppo dei servizi camerali</v>
      </c>
      <c r="P9" s="201" t="str">
        <f>Aree!F31</f>
        <v>--</v>
      </c>
      <c r="Q9" s="201" t="str">
        <f>Aree!F32</f>
        <v>--</v>
      </c>
      <c r="R9" s="201" t="str">
        <f>Aree!F33</f>
        <v>--</v>
      </c>
    </row>
    <row r="10" spans="1:18" ht="19.5" customHeight="1" x14ac:dyDescent="0.2">
      <c r="A10" s="195" t="s">
        <v>171</v>
      </c>
      <c r="D10" s="196" t="s">
        <v>30</v>
      </c>
      <c r="E10" s="196" t="s">
        <v>30</v>
      </c>
      <c r="F10" s="196" t="s">
        <v>30</v>
      </c>
      <c r="G10" s="196" t="s">
        <v>30</v>
      </c>
      <c r="H10" s="196" t="s">
        <v>30</v>
      </c>
      <c r="I10" s="196" t="s">
        <v>30</v>
      </c>
      <c r="J10" s="196" t="s">
        <v>30</v>
      </c>
      <c r="K10" s="196" t="s">
        <v>30</v>
      </c>
      <c r="L10" s="196" t="s">
        <v>30</v>
      </c>
      <c r="M10" s="196" t="s">
        <v>30</v>
      </c>
      <c r="N10" s="196" t="s">
        <v>30</v>
      </c>
      <c r="O10" s="196" t="s">
        <v>30</v>
      </c>
      <c r="P10" s="196" t="s">
        <v>30</v>
      </c>
      <c r="Q10" s="196" t="s">
        <v>30</v>
      </c>
      <c r="R10" s="196" t="s">
        <v>30</v>
      </c>
    </row>
    <row r="11" spans="1:18" ht="165.75" x14ac:dyDescent="0.2">
      <c r="A11" s="197" t="s">
        <v>172</v>
      </c>
      <c r="B11" s="34" t="s">
        <v>164</v>
      </c>
      <c r="D11" s="65" t="s">
        <v>172</v>
      </c>
      <c r="E11" s="65" t="s">
        <v>196</v>
      </c>
      <c r="F11" s="65" t="s">
        <v>233</v>
      </c>
      <c r="G11" s="65" t="s">
        <v>244</v>
      </c>
      <c r="H11" s="65" t="s">
        <v>266</v>
      </c>
      <c r="I11" s="65" t="s">
        <v>1315</v>
      </c>
      <c r="J11" s="65" t="s">
        <v>1333</v>
      </c>
      <c r="K11" s="65" t="s">
        <v>1376</v>
      </c>
      <c r="L11" s="65" t="s">
        <v>1283</v>
      </c>
      <c r="M11" s="65" t="s">
        <v>1360</v>
      </c>
      <c r="N11" s="65" t="s">
        <v>1284</v>
      </c>
      <c r="O11" s="65" t="s">
        <v>1374</v>
      </c>
      <c r="P11" s="65"/>
    </row>
    <row r="12" spans="1:18" ht="153" x14ac:dyDescent="0.2">
      <c r="A12" s="197" t="s">
        <v>173</v>
      </c>
      <c r="B12" s="34" t="s">
        <v>164</v>
      </c>
      <c r="D12" s="65" t="s">
        <v>173</v>
      </c>
      <c r="E12" s="65" t="s">
        <v>158</v>
      </c>
      <c r="F12" s="65" t="s">
        <v>234</v>
      </c>
      <c r="G12" s="65" t="s">
        <v>245</v>
      </c>
      <c r="H12" s="65" t="s">
        <v>267</v>
      </c>
      <c r="I12" s="198" t="s">
        <v>1322</v>
      </c>
      <c r="J12" s="198" t="s">
        <v>1334</v>
      </c>
      <c r="M12" s="198" t="s">
        <v>1361</v>
      </c>
      <c r="N12" s="65"/>
      <c r="O12" s="65"/>
      <c r="P12" s="65"/>
    </row>
    <row r="13" spans="1:18" ht="76.5" x14ac:dyDescent="0.2">
      <c r="A13" s="197" t="s">
        <v>174</v>
      </c>
      <c r="B13" s="34" t="s">
        <v>164</v>
      </c>
      <c r="D13" s="65" t="s">
        <v>174</v>
      </c>
      <c r="E13" s="65" t="s">
        <v>197</v>
      </c>
      <c r="F13" s="65" t="s">
        <v>235</v>
      </c>
      <c r="G13" s="65" t="s">
        <v>246</v>
      </c>
      <c r="H13" s="65" t="s">
        <v>268</v>
      </c>
      <c r="I13" s="198" t="s">
        <v>1323</v>
      </c>
      <c r="J13" s="198" t="s">
        <v>1335</v>
      </c>
      <c r="M13" s="198" t="s">
        <v>1362</v>
      </c>
      <c r="N13" s="65"/>
      <c r="O13" s="65"/>
    </row>
    <row r="14" spans="1:18" ht="114.75" x14ac:dyDescent="0.2">
      <c r="A14" s="197" t="s">
        <v>175</v>
      </c>
      <c r="B14" s="34" t="s">
        <v>164</v>
      </c>
      <c r="D14" s="65" t="s">
        <v>175</v>
      </c>
      <c r="E14" s="65" t="s">
        <v>198</v>
      </c>
      <c r="F14" s="65" t="s">
        <v>236</v>
      </c>
      <c r="G14" s="65" t="s">
        <v>247</v>
      </c>
      <c r="H14" s="65" t="s">
        <v>269</v>
      </c>
      <c r="I14" s="198" t="s">
        <v>1324</v>
      </c>
      <c r="J14" s="198" t="s">
        <v>1336</v>
      </c>
      <c r="M14" s="198" t="s">
        <v>1363</v>
      </c>
      <c r="N14" s="65"/>
      <c r="O14" s="65"/>
    </row>
    <row r="15" spans="1:18" ht="127.5" x14ac:dyDescent="0.2">
      <c r="A15" s="197" t="s">
        <v>176</v>
      </c>
      <c r="B15" s="34" t="s">
        <v>164</v>
      </c>
      <c r="D15" s="65" t="s">
        <v>176</v>
      </c>
      <c r="E15" s="65" t="s">
        <v>199</v>
      </c>
      <c r="F15" s="65" t="s">
        <v>237</v>
      </c>
      <c r="G15" s="65" t="s">
        <v>248</v>
      </c>
      <c r="H15" s="65" t="s">
        <v>270</v>
      </c>
      <c r="I15" s="198" t="s">
        <v>1325</v>
      </c>
      <c r="J15" s="198" t="s">
        <v>1337</v>
      </c>
      <c r="M15" s="198" t="s">
        <v>1364</v>
      </c>
      <c r="N15" s="65"/>
      <c r="O15" s="65"/>
    </row>
    <row r="16" spans="1:18" ht="127.5" x14ac:dyDescent="0.2">
      <c r="A16" s="197" t="s">
        <v>177</v>
      </c>
      <c r="B16" s="34" t="s">
        <v>178</v>
      </c>
      <c r="D16" s="65" t="s">
        <v>177</v>
      </c>
      <c r="E16" s="65" t="s">
        <v>162</v>
      </c>
      <c r="F16" s="65" t="s">
        <v>238</v>
      </c>
      <c r="G16" s="65" t="s">
        <v>249</v>
      </c>
      <c r="H16" s="65" t="s">
        <v>271</v>
      </c>
      <c r="I16" s="198" t="s">
        <v>1326</v>
      </c>
      <c r="J16" s="198" t="s">
        <v>1338</v>
      </c>
      <c r="M16" s="198" t="s">
        <v>1365</v>
      </c>
      <c r="N16" s="65"/>
      <c r="O16" s="65"/>
    </row>
    <row r="17" spans="1:15" ht="127.5" x14ac:dyDescent="0.2">
      <c r="A17" s="197" t="s">
        <v>179</v>
      </c>
      <c r="B17" s="34" t="s">
        <v>165</v>
      </c>
      <c r="D17" s="65" t="s">
        <v>179</v>
      </c>
      <c r="E17" s="65" t="s">
        <v>156</v>
      </c>
      <c r="F17" s="65" t="s">
        <v>239</v>
      </c>
      <c r="G17" s="65" t="s">
        <v>250</v>
      </c>
      <c r="H17" s="65" t="s">
        <v>272</v>
      </c>
      <c r="I17" s="198" t="s">
        <v>1327</v>
      </c>
      <c r="J17" s="198" t="s">
        <v>1339</v>
      </c>
      <c r="M17" s="198" t="s">
        <v>1366</v>
      </c>
      <c r="N17" s="65"/>
      <c r="O17" s="65"/>
    </row>
    <row r="18" spans="1:15" ht="63.75" x14ac:dyDescent="0.2">
      <c r="A18" s="197" t="s">
        <v>180</v>
      </c>
      <c r="B18" s="34" t="s">
        <v>165</v>
      </c>
      <c r="D18" s="65" t="s">
        <v>180</v>
      </c>
      <c r="E18" s="65" t="s">
        <v>159</v>
      </c>
      <c r="F18" s="65" t="s">
        <v>240</v>
      </c>
      <c r="G18" s="65" t="s">
        <v>251</v>
      </c>
      <c r="H18" s="65" t="s">
        <v>273</v>
      </c>
      <c r="I18" s="198" t="s">
        <v>1328</v>
      </c>
      <c r="J18" s="198" t="s">
        <v>1340</v>
      </c>
      <c r="M18" s="198" t="s">
        <v>1367</v>
      </c>
      <c r="N18" s="65"/>
    </row>
    <row r="19" spans="1:15" ht="76.5" customHeight="1" x14ac:dyDescent="0.2">
      <c r="A19" s="197" t="s">
        <v>181</v>
      </c>
      <c r="B19" s="34" t="s">
        <v>166</v>
      </c>
      <c r="D19" s="65" t="s">
        <v>181</v>
      </c>
      <c r="E19" s="65" t="s">
        <v>200</v>
      </c>
      <c r="F19" s="65" t="s">
        <v>241</v>
      </c>
      <c r="G19" s="65" t="s">
        <v>252</v>
      </c>
      <c r="H19" s="65" t="s">
        <v>274</v>
      </c>
      <c r="I19" s="198" t="s">
        <v>1329</v>
      </c>
      <c r="J19" s="198" t="s">
        <v>1341</v>
      </c>
      <c r="M19" s="198" t="s">
        <v>1368</v>
      </c>
      <c r="N19" s="65"/>
    </row>
    <row r="20" spans="1:15" ht="102" x14ac:dyDescent="0.2">
      <c r="A20" s="197" t="s">
        <v>182</v>
      </c>
      <c r="B20" s="34" t="s">
        <v>166</v>
      </c>
      <c r="D20" s="65" t="s">
        <v>182</v>
      </c>
      <c r="E20" s="65" t="s">
        <v>201</v>
      </c>
      <c r="F20" s="65" t="s">
        <v>242</v>
      </c>
      <c r="G20" s="65" t="s">
        <v>253</v>
      </c>
      <c r="H20" s="65" t="s">
        <v>275</v>
      </c>
      <c r="I20" s="198" t="s">
        <v>1330</v>
      </c>
      <c r="J20" s="198" t="s">
        <v>1342</v>
      </c>
      <c r="M20" s="198" t="s">
        <v>1369</v>
      </c>
      <c r="N20" s="65"/>
    </row>
    <row r="21" spans="1:15" ht="89.25" x14ac:dyDescent="0.2">
      <c r="A21" s="197" t="s">
        <v>183</v>
      </c>
      <c r="B21" s="34" t="s">
        <v>166</v>
      </c>
      <c r="D21" s="65" t="s">
        <v>183</v>
      </c>
      <c r="E21" s="65" t="s">
        <v>202</v>
      </c>
      <c r="F21" s="65" t="s">
        <v>243</v>
      </c>
      <c r="G21" s="65" t="s">
        <v>254</v>
      </c>
      <c r="H21" s="65"/>
      <c r="I21" s="198" t="s">
        <v>1331</v>
      </c>
      <c r="J21" s="198" t="s">
        <v>1343</v>
      </c>
    </row>
    <row r="22" spans="1:15" ht="13.5" customHeight="1" x14ac:dyDescent="0.2">
      <c r="A22" s="197" t="s">
        <v>184</v>
      </c>
      <c r="B22" s="34" t="s">
        <v>166</v>
      </c>
      <c r="D22" s="65" t="s">
        <v>184</v>
      </c>
      <c r="E22" s="65" t="s">
        <v>161</v>
      </c>
      <c r="F22" s="34" t="s">
        <v>1487</v>
      </c>
      <c r="G22" s="65" t="s">
        <v>255</v>
      </c>
      <c r="H22" s="65"/>
      <c r="I22" s="198" t="s">
        <v>1332</v>
      </c>
      <c r="J22" s="198" t="s">
        <v>1344</v>
      </c>
    </row>
    <row r="23" spans="1:15" ht="76.5" customHeight="1" x14ac:dyDescent="0.2">
      <c r="A23" s="197" t="s">
        <v>185</v>
      </c>
      <c r="B23" s="34" t="s">
        <v>166</v>
      </c>
      <c r="D23" s="65" t="s">
        <v>185</v>
      </c>
      <c r="E23" s="65" t="s">
        <v>203</v>
      </c>
      <c r="F23" s="217" t="s">
        <v>1489</v>
      </c>
      <c r="G23" s="65" t="s">
        <v>256</v>
      </c>
      <c r="H23" s="65"/>
      <c r="J23" s="198" t="s">
        <v>1345</v>
      </c>
    </row>
    <row r="24" spans="1:15" ht="63.75" x14ac:dyDescent="0.2">
      <c r="A24" s="197" t="s">
        <v>186</v>
      </c>
      <c r="B24" s="34" t="s">
        <v>168</v>
      </c>
      <c r="D24" s="65" t="s">
        <v>186</v>
      </c>
      <c r="E24" s="65" t="s">
        <v>157</v>
      </c>
      <c r="G24" s="65" t="s">
        <v>257</v>
      </c>
      <c r="H24" s="65"/>
      <c r="J24" s="198" t="s">
        <v>1346</v>
      </c>
    </row>
    <row r="25" spans="1:15" ht="89.25" customHeight="1" x14ac:dyDescent="0.2">
      <c r="A25" s="197" t="s">
        <v>187</v>
      </c>
      <c r="B25" s="34" t="s">
        <v>168</v>
      </c>
      <c r="D25" s="65" t="s">
        <v>187</v>
      </c>
      <c r="E25" s="65" t="s">
        <v>204</v>
      </c>
      <c r="G25" s="65" t="s">
        <v>258</v>
      </c>
      <c r="H25" s="65"/>
      <c r="J25" s="198" t="s">
        <v>1347</v>
      </c>
    </row>
    <row r="26" spans="1:15" ht="89.25" x14ac:dyDescent="0.2">
      <c r="A26" s="197" t="s">
        <v>188</v>
      </c>
      <c r="B26" s="34" t="s">
        <v>169</v>
      </c>
      <c r="D26" s="65" t="s">
        <v>188</v>
      </c>
      <c r="E26" s="65" t="s">
        <v>205</v>
      </c>
      <c r="G26" s="65" t="s">
        <v>259</v>
      </c>
      <c r="H26" s="65"/>
      <c r="J26" s="198" t="s">
        <v>1348</v>
      </c>
    </row>
    <row r="27" spans="1:15" ht="102" x14ac:dyDescent="0.2">
      <c r="A27" s="197" t="s">
        <v>189</v>
      </c>
      <c r="B27" s="34" t="s">
        <v>169</v>
      </c>
      <c r="D27" s="65" t="s">
        <v>189</v>
      </c>
      <c r="E27" s="65" t="s">
        <v>206</v>
      </c>
      <c r="G27" s="65" t="s">
        <v>260</v>
      </c>
      <c r="H27" s="65"/>
      <c r="J27" s="198" t="s">
        <v>1486</v>
      </c>
    </row>
    <row r="28" spans="1:15" ht="89.25" x14ac:dyDescent="0.2">
      <c r="A28" s="197" t="s">
        <v>190</v>
      </c>
      <c r="B28" s="34" t="s">
        <v>170</v>
      </c>
      <c r="D28" s="65" t="s">
        <v>190</v>
      </c>
      <c r="E28" s="65" t="s">
        <v>207</v>
      </c>
      <c r="G28" s="65" t="s">
        <v>261</v>
      </c>
      <c r="H28" s="65"/>
      <c r="J28" s="198" t="s">
        <v>1349</v>
      </c>
    </row>
    <row r="29" spans="1:15" ht="76.5" x14ac:dyDescent="0.2">
      <c r="A29" s="197" t="s">
        <v>191</v>
      </c>
      <c r="B29" s="34" t="s">
        <v>168</v>
      </c>
      <c r="D29" s="65" t="s">
        <v>191</v>
      </c>
      <c r="E29" s="65" t="s">
        <v>208</v>
      </c>
      <c r="G29" s="65" t="s">
        <v>262</v>
      </c>
      <c r="H29" s="65"/>
      <c r="J29" s="198" t="s">
        <v>1350</v>
      </c>
    </row>
    <row r="30" spans="1:15" ht="102" x14ac:dyDescent="0.2">
      <c r="A30" s="197" t="s">
        <v>192</v>
      </c>
      <c r="B30" s="34" t="s">
        <v>168</v>
      </c>
      <c r="D30" s="65" t="s">
        <v>192</v>
      </c>
      <c r="E30" s="65" t="s">
        <v>209</v>
      </c>
      <c r="G30" s="65" t="s">
        <v>263</v>
      </c>
      <c r="H30" s="65"/>
      <c r="J30" s="198" t="s">
        <v>1351</v>
      </c>
    </row>
    <row r="31" spans="1:15" ht="63.75" x14ac:dyDescent="0.2">
      <c r="A31" s="197" t="s">
        <v>193</v>
      </c>
      <c r="B31" s="34" t="s">
        <v>170</v>
      </c>
      <c r="D31" s="65" t="s">
        <v>193</v>
      </c>
      <c r="E31" s="65" t="s">
        <v>210</v>
      </c>
      <c r="G31" s="65" t="s">
        <v>1320</v>
      </c>
      <c r="H31" s="65"/>
      <c r="J31" s="198" t="s">
        <v>1352</v>
      </c>
    </row>
    <row r="32" spans="1:15" ht="76.5" x14ac:dyDescent="0.2">
      <c r="A32" s="197" t="s">
        <v>194</v>
      </c>
      <c r="B32" s="34" t="s">
        <v>164</v>
      </c>
      <c r="D32" s="65" t="s">
        <v>194</v>
      </c>
      <c r="E32" s="65" t="s">
        <v>211</v>
      </c>
      <c r="G32" s="65" t="s">
        <v>1321</v>
      </c>
      <c r="J32" s="198" t="s">
        <v>1353</v>
      </c>
    </row>
    <row r="33" spans="1:10" ht="26.25" customHeight="1" x14ac:dyDescent="0.2">
      <c r="A33" s="197"/>
      <c r="E33" s="65" t="s">
        <v>212</v>
      </c>
      <c r="G33" s="65" t="s">
        <v>264</v>
      </c>
      <c r="J33" s="198" t="s">
        <v>1354</v>
      </c>
    </row>
    <row r="34" spans="1:10" ht="89.25" x14ac:dyDescent="0.2">
      <c r="A34" s="195" t="s">
        <v>195</v>
      </c>
      <c r="E34" s="65" t="s">
        <v>213</v>
      </c>
      <c r="G34" s="65"/>
      <c r="J34" s="198" t="s">
        <v>1355</v>
      </c>
    </row>
    <row r="35" spans="1:10" ht="140.25" x14ac:dyDescent="0.2">
      <c r="A35" s="197" t="s">
        <v>196</v>
      </c>
      <c r="B35" s="34" t="s">
        <v>164</v>
      </c>
      <c r="E35" s="65" t="s">
        <v>160</v>
      </c>
      <c r="J35" s="198" t="s">
        <v>1356</v>
      </c>
    </row>
    <row r="36" spans="1:10" ht="127.5" x14ac:dyDescent="0.2">
      <c r="A36" s="197" t="s">
        <v>158</v>
      </c>
      <c r="B36" s="34" t="s">
        <v>164</v>
      </c>
      <c r="E36" s="65" t="s">
        <v>214</v>
      </c>
      <c r="J36" s="198" t="s">
        <v>1357</v>
      </c>
    </row>
    <row r="37" spans="1:10" ht="21" customHeight="1" x14ac:dyDescent="0.2">
      <c r="A37" s="197" t="s">
        <v>197</v>
      </c>
      <c r="B37" s="34" t="s">
        <v>164</v>
      </c>
      <c r="E37" s="65" t="s">
        <v>215</v>
      </c>
      <c r="J37" s="198" t="s">
        <v>1358</v>
      </c>
    </row>
    <row r="38" spans="1:10" ht="76.5" customHeight="1" x14ac:dyDescent="0.2">
      <c r="A38" s="197" t="s">
        <v>198</v>
      </c>
      <c r="B38" s="34" t="s">
        <v>169</v>
      </c>
      <c r="E38" s="65" t="s">
        <v>216</v>
      </c>
      <c r="J38" s="198" t="s">
        <v>1359</v>
      </c>
    </row>
    <row r="39" spans="1:10" ht="114.75" x14ac:dyDescent="0.2">
      <c r="A39" s="197" t="s">
        <v>199</v>
      </c>
      <c r="B39" s="34" t="s">
        <v>169</v>
      </c>
      <c r="E39" s="65" t="s">
        <v>217</v>
      </c>
      <c r="J39" s="217" t="s">
        <v>1483</v>
      </c>
    </row>
    <row r="40" spans="1:10" ht="114.75" x14ac:dyDescent="0.2">
      <c r="A40" s="197" t="s">
        <v>162</v>
      </c>
      <c r="B40" s="34" t="s">
        <v>169</v>
      </c>
      <c r="E40" s="65" t="s">
        <v>218</v>
      </c>
      <c r="J40" s="217" t="s">
        <v>1484</v>
      </c>
    </row>
    <row r="41" spans="1:10" ht="114.75" x14ac:dyDescent="0.2">
      <c r="A41" s="197" t="s">
        <v>156</v>
      </c>
      <c r="B41" s="34" t="s">
        <v>168</v>
      </c>
      <c r="E41" s="65" t="s">
        <v>219</v>
      </c>
      <c r="J41" s="217" t="s">
        <v>1485</v>
      </c>
    </row>
    <row r="42" spans="1:10" ht="63.75" x14ac:dyDescent="0.2">
      <c r="A42" s="197" t="s">
        <v>159</v>
      </c>
      <c r="B42" s="34" t="s">
        <v>165</v>
      </c>
      <c r="E42" s="65" t="s">
        <v>220</v>
      </c>
    </row>
    <row r="43" spans="1:10" ht="63.75" x14ac:dyDescent="0.2">
      <c r="A43" s="197" t="s">
        <v>200</v>
      </c>
      <c r="B43" s="34" t="s">
        <v>168</v>
      </c>
      <c r="E43" s="65" t="s">
        <v>221</v>
      </c>
    </row>
    <row r="44" spans="1:10" ht="76.5" x14ac:dyDescent="0.2">
      <c r="A44" s="197" t="s">
        <v>201</v>
      </c>
      <c r="B44" s="34" t="s">
        <v>170</v>
      </c>
      <c r="E44" s="65" t="s">
        <v>222</v>
      </c>
    </row>
    <row r="45" spans="1:10" ht="76.5" x14ac:dyDescent="0.2">
      <c r="A45" s="197" t="s">
        <v>202</v>
      </c>
      <c r="B45" s="34" t="s">
        <v>169</v>
      </c>
      <c r="E45" s="65" t="s">
        <v>223</v>
      </c>
    </row>
    <row r="46" spans="1:10" ht="76.5" x14ac:dyDescent="0.2">
      <c r="A46" s="197" t="s">
        <v>161</v>
      </c>
      <c r="B46" s="34" t="s">
        <v>169</v>
      </c>
      <c r="E46" s="65" t="s">
        <v>224</v>
      </c>
    </row>
    <row r="47" spans="1:10" ht="76.5" x14ac:dyDescent="0.2">
      <c r="A47" s="197" t="s">
        <v>203</v>
      </c>
      <c r="B47" s="34" t="s">
        <v>164</v>
      </c>
      <c r="E47" s="65" t="s">
        <v>225</v>
      </c>
    </row>
    <row r="48" spans="1:10" ht="89.25" x14ac:dyDescent="0.2">
      <c r="A48" s="197" t="s">
        <v>157</v>
      </c>
      <c r="B48" s="34" t="s">
        <v>164</v>
      </c>
      <c r="E48" s="65" t="s">
        <v>226</v>
      </c>
    </row>
    <row r="49" spans="1:5" ht="76.5" x14ac:dyDescent="0.2">
      <c r="A49" s="197" t="s">
        <v>204</v>
      </c>
      <c r="B49" s="34" t="s">
        <v>164</v>
      </c>
      <c r="E49" s="65" t="s">
        <v>227</v>
      </c>
    </row>
    <row r="50" spans="1:5" ht="63.75" x14ac:dyDescent="0.2">
      <c r="A50" s="197" t="s">
        <v>205</v>
      </c>
      <c r="B50" s="34" t="s">
        <v>164</v>
      </c>
      <c r="E50" s="65" t="s">
        <v>228</v>
      </c>
    </row>
    <row r="51" spans="1:5" ht="76.5" x14ac:dyDescent="0.2">
      <c r="A51" s="197" t="s">
        <v>206</v>
      </c>
      <c r="B51" s="34" t="s">
        <v>170</v>
      </c>
      <c r="E51" s="65" t="s">
        <v>229</v>
      </c>
    </row>
    <row r="52" spans="1:5" ht="89.25" customHeight="1" x14ac:dyDescent="0.2">
      <c r="A52" s="197" t="s">
        <v>207</v>
      </c>
      <c r="B52" s="34" t="s">
        <v>169</v>
      </c>
      <c r="E52" s="65" t="s">
        <v>230</v>
      </c>
    </row>
    <row r="53" spans="1:5" ht="51" x14ac:dyDescent="0.2">
      <c r="A53" s="197" t="s">
        <v>208</v>
      </c>
      <c r="B53" s="34" t="s">
        <v>164</v>
      </c>
      <c r="E53" s="65" t="s">
        <v>231</v>
      </c>
    </row>
    <row r="54" spans="1:5" ht="63.75" x14ac:dyDescent="0.2">
      <c r="A54" s="197" t="s">
        <v>209</v>
      </c>
      <c r="B54" s="34" t="s">
        <v>178</v>
      </c>
      <c r="E54" s="65" t="s">
        <v>232</v>
      </c>
    </row>
    <row r="55" spans="1:5" ht="76.5" x14ac:dyDescent="0.2">
      <c r="A55" s="197" t="s">
        <v>210</v>
      </c>
      <c r="B55" s="34" t="s">
        <v>165</v>
      </c>
      <c r="E55" s="65" t="s">
        <v>1314</v>
      </c>
    </row>
    <row r="56" spans="1:5" ht="38.25" customHeight="1" x14ac:dyDescent="0.2">
      <c r="A56" s="197" t="s">
        <v>211</v>
      </c>
      <c r="B56" s="34" t="s">
        <v>165</v>
      </c>
    </row>
    <row r="57" spans="1:5" ht="38.25" x14ac:dyDescent="0.2">
      <c r="A57" s="197" t="s">
        <v>212</v>
      </c>
      <c r="B57" s="34" t="s">
        <v>165</v>
      </c>
    </row>
    <row r="58" spans="1:5" ht="63.75" x14ac:dyDescent="0.2">
      <c r="A58" s="197" t="s">
        <v>213</v>
      </c>
      <c r="B58" s="34" t="s">
        <v>165</v>
      </c>
    </row>
    <row r="59" spans="1:5" ht="63.75" customHeight="1" x14ac:dyDescent="0.2">
      <c r="A59" s="197" t="s">
        <v>160</v>
      </c>
      <c r="B59" s="34" t="s">
        <v>166</v>
      </c>
    </row>
    <row r="60" spans="1:5" ht="14.25" customHeight="1" x14ac:dyDescent="0.2">
      <c r="A60" s="197" t="s">
        <v>214</v>
      </c>
      <c r="B60" s="34" t="s">
        <v>166</v>
      </c>
    </row>
    <row r="61" spans="1:5" ht="76.5" x14ac:dyDescent="0.2">
      <c r="A61" s="197" t="s">
        <v>215</v>
      </c>
      <c r="B61" s="34" t="s">
        <v>165</v>
      </c>
    </row>
    <row r="62" spans="1:5" ht="51" x14ac:dyDescent="0.2">
      <c r="A62" s="197" t="s">
        <v>216</v>
      </c>
      <c r="B62" s="34" t="s">
        <v>169</v>
      </c>
    </row>
    <row r="63" spans="1:5" ht="38.25" x14ac:dyDescent="0.2">
      <c r="A63" s="197" t="s">
        <v>217</v>
      </c>
      <c r="B63" s="34" t="s">
        <v>168</v>
      </c>
    </row>
    <row r="64" spans="1:5" ht="38.25" x14ac:dyDescent="0.2">
      <c r="A64" s="197" t="s">
        <v>218</v>
      </c>
      <c r="B64" s="34" t="s">
        <v>168</v>
      </c>
    </row>
    <row r="65" spans="1:2" ht="76.5" x14ac:dyDescent="0.2">
      <c r="A65" s="197" t="s">
        <v>219</v>
      </c>
      <c r="B65" s="34" t="s">
        <v>168</v>
      </c>
    </row>
    <row r="66" spans="1:2" ht="25.5" x14ac:dyDescent="0.2">
      <c r="A66" s="197" t="s">
        <v>220</v>
      </c>
      <c r="B66" s="34" t="s">
        <v>170</v>
      </c>
    </row>
    <row r="67" spans="1:2" ht="51" x14ac:dyDescent="0.2">
      <c r="A67" s="197" t="s">
        <v>221</v>
      </c>
      <c r="B67" s="34" t="s">
        <v>168</v>
      </c>
    </row>
    <row r="68" spans="1:2" ht="76.5" x14ac:dyDescent="0.2">
      <c r="A68" s="197" t="s">
        <v>222</v>
      </c>
      <c r="B68" s="34" t="s">
        <v>168</v>
      </c>
    </row>
    <row r="69" spans="1:2" ht="51" x14ac:dyDescent="0.2">
      <c r="A69" s="197" t="s">
        <v>223</v>
      </c>
      <c r="B69" s="34" t="s">
        <v>166</v>
      </c>
    </row>
    <row r="70" spans="1:2" ht="51" x14ac:dyDescent="0.2">
      <c r="A70" s="197" t="s">
        <v>224</v>
      </c>
      <c r="B70" s="34" t="s">
        <v>164</v>
      </c>
    </row>
    <row r="71" spans="1:2" ht="63.75" x14ac:dyDescent="0.2">
      <c r="A71" s="197" t="s">
        <v>225</v>
      </c>
      <c r="B71" s="34" t="s">
        <v>164</v>
      </c>
    </row>
    <row r="72" spans="1:2" ht="76.5" customHeight="1" x14ac:dyDescent="0.2">
      <c r="A72" s="197" t="s">
        <v>226</v>
      </c>
      <c r="B72" s="34" t="s">
        <v>168</v>
      </c>
    </row>
    <row r="73" spans="1:2" ht="38.25" x14ac:dyDescent="0.2">
      <c r="A73" s="197" t="s">
        <v>227</v>
      </c>
      <c r="B73" s="34" t="s">
        <v>167</v>
      </c>
    </row>
    <row r="74" spans="1:2" ht="38.25" x14ac:dyDescent="0.2">
      <c r="A74" s="197" t="s">
        <v>228</v>
      </c>
      <c r="B74" s="34" t="s">
        <v>164</v>
      </c>
    </row>
    <row r="75" spans="1:2" ht="63.75" x14ac:dyDescent="0.2">
      <c r="A75" s="197" t="s">
        <v>229</v>
      </c>
      <c r="B75" s="34" t="s">
        <v>168</v>
      </c>
    </row>
    <row r="76" spans="1:2" ht="89.25" x14ac:dyDescent="0.2">
      <c r="A76" s="197" t="s">
        <v>230</v>
      </c>
      <c r="B76" s="34" t="s">
        <v>167</v>
      </c>
    </row>
    <row r="77" spans="1:2" ht="38.25" x14ac:dyDescent="0.2">
      <c r="A77" s="197" t="s">
        <v>231</v>
      </c>
      <c r="B77" s="34" t="s">
        <v>168</v>
      </c>
    </row>
    <row r="78" spans="1:2" ht="63.75" x14ac:dyDescent="0.2">
      <c r="A78" s="197" t="s">
        <v>232</v>
      </c>
      <c r="B78" s="34" t="s">
        <v>168</v>
      </c>
    </row>
    <row r="79" spans="1:2" x14ac:dyDescent="0.2">
      <c r="A79" s="197"/>
    </row>
    <row r="80" spans="1:2" ht="76.5" x14ac:dyDescent="0.2">
      <c r="A80" s="195" t="s">
        <v>1</v>
      </c>
    </row>
    <row r="81" spans="1:2" ht="38.25" x14ac:dyDescent="0.2">
      <c r="A81" s="197" t="s">
        <v>233</v>
      </c>
      <c r="B81" s="34" t="s">
        <v>169</v>
      </c>
    </row>
    <row r="82" spans="1:2" ht="51" x14ac:dyDescent="0.2">
      <c r="A82" s="197" t="s">
        <v>234</v>
      </c>
      <c r="B82" s="34" t="s">
        <v>169</v>
      </c>
    </row>
    <row r="83" spans="1:2" ht="38.25" x14ac:dyDescent="0.2">
      <c r="A83" s="197" t="s">
        <v>235</v>
      </c>
      <c r="B83" s="34" t="s">
        <v>168</v>
      </c>
    </row>
    <row r="84" spans="1:2" ht="38.25" x14ac:dyDescent="0.2">
      <c r="A84" s="197" t="s">
        <v>236</v>
      </c>
      <c r="B84" s="34" t="s">
        <v>164</v>
      </c>
    </row>
    <row r="85" spans="1:2" ht="51" x14ac:dyDescent="0.2">
      <c r="A85" s="197" t="s">
        <v>237</v>
      </c>
      <c r="B85" s="34" t="s">
        <v>169</v>
      </c>
    </row>
    <row r="86" spans="1:2" ht="51" x14ac:dyDescent="0.2">
      <c r="A86" s="197" t="s">
        <v>238</v>
      </c>
      <c r="B86" s="34" t="s">
        <v>170</v>
      </c>
    </row>
    <row r="87" spans="1:2" ht="63.75" x14ac:dyDescent="0.2">
      <c r="A87" s="197" t="s">
        <v>239</v>
      </c>
      <c r="B87" s="34" t="s">
        <v>168</v>
      </c>
    </row>
    <row r="88" spans="1:2" ht="63.75" x14ac:dyDescent="0.2">
      <c r="A88" s="197" t="s">
        <v>240</v>
      </c>
      <c r="B88" s="34" t="s">
        <v>168</v>
      </c>
    </row>
    <row r="89" spans="1:2" ht="63.75" customHeight="1" x14ac:dyDescent="0.2">
      <c r="A89" s="197" t="s">
        <v>241</v>
      </c>
      <c r="B89" s="34" t="s">
        <v>166</v>
      </c>
    </row>
    <row r="90" spans="1:2" ht="38.25" x14ac:dyDescent="0.2">
      <c r="A90" s="197" t="s">
        <v>242</v>
      </c>
      <c r="B90" s="34" t="s">
        <v>170</v>
      </c>
    </row>
    <row r="91" spans="1:2" ht="51" x14ac:dyDescent="0.2">
      <c r="A91" s="197" t="s">
        <v>243</v>
      </c>
      <c r="B91" s="34" t="s">
        <v>164</v>
      </c>
    </row>
    <row r="92" spans="1:2" x14ac:dyDescent="0.2">
      <c r="A92" s="197"/>
    </row>
    <row r="93" spans="1:2" ht="76.5" x14ac:dyDescent="0.2">
      <c r="A93" s="195" t="s">
        <v>2</v>
      </c>
    </row>
    <row r="94" spans="1:2" ht="38.25" x14ac:dyDescent="0.2">
      <c r="A94" s="197" t="s">
        <v>244</v>
      </c>
      <c r="B94" s="34" t="s">
        <v>169</v>
      </c>
    </row>
    <row r="95" spans="1:2" ht="51" x14ac:dyDescent="0.2">
      <c r="A95" s="197" t="s">
        <v>245</v>
      </c>
      <c r="B95" s="34" t="s">
        <v>169</v>
      </c>
    </row>
    <row r="96" spans="1:2" ht="38.25" x14ac:dyDescent="0.2">
      <c r="A96" s="197" t="s">
        <v>246</v>
      </c>
      <c r="B96" s="34" t="s">
        <v>168</v>
      </c>
    </row>
    <row r="97" spans="1:2" ht="38.25" x14ac:dyDescent="0.2">
      <c r="A97" s="197" t="s">
        <v>247</v>
      </c>
      <c r="B97" s="34" t="s">
        <v>164</v>
      </c>
    </row>
    <row r="98" spans="1:2" ht="51" x14ac:dyDescent="0.2">
      <c r="A98" s="197" t="s">
        <v>248</v>
      </c>
      <c r="B98" s="34" t="s">
        <v>169</v>
      </c>
    </row>
    <row r="99" spans="1:2" ht="51" x14ac:dyDescent="0.2">
      <c r="A99" s="197" t="s">
        <v>249</v>
      </c>
      <c r="B99" s="34" t="s">
        <v>170</v>
      </c>
    </row>
    <row r="100" spans="1:2" ht="63.75" x14ac:dyDescent="0.2">
      <c r="A100" s="197" t="s">
        <v>250</v>
      </c>
      <c r="B100" s="34" t="s">
        <v>168</v>
      </c>
    </row>
    <row r="101" spans="1:2" ht="63.75" x14ac:dyDescent="0.2">
      <c r="A101" s="197" t="s">
        <v>251</v>
      </c>
      <c r="B101" s="34" t="s">
        <v>168</v>
      </c>
    </row>
    <row r="102" spans="1:2" ht="63.75" customHeight="1" x14ac:dyDescent="0.2">
      <c r="A102" s="197" t="s">
        <v>252</v>
      </c>
      <c r="B102" s="34" t="s">
        <v>166</v>
      </c>
    </row>
    <row r="103" spans="1:2" ht="51" x14ac:dyDescent="0.2">
      <c r="A103" s="197" t="s">
        <v>253</v>
      </c>
      <c r="B103" s="34" t="s">
        <v>164</v>
      </c>
    </row>
    <row r="104" spans="1:2" ht="51" x14ac:dyDescent="0.2">
      <c r="A104" s="197" t="s">
        <v>254</v>
      </c>
      <c r="B104" s="34" t="s">
        <v>164</v>
      </c>
    </row>
    <row r="105" spans="1:2" ht="38.25" customHeight="1" x14ac:dyDescent="0.2">
      <c r="A105" s="197" t="s">
        <v>255</v>
      </c>
      <c r="B105" s="34" t="s">
        <v>164</v>
      </c>
    </row>
    <row r="106" spans="1:2" ht="51" x14ac:dyDescent="0.2">
      <c r="A106" s="197" t="s">
        <v>256</v>
      </c>
      <c r="B106" s="34" t="s">
        <v>164</v>
      </c>
    </row>
    <row r="107" spans="1:2" ht="25.5" x14ac:dyDescent="0.2">
      <c r="A107" s="197" t="s">
        <v>257</v>
      </c>
      <c r="B107" s="34" t="s">
        <v>178</v>
      </c>
    </row>
    <row r="108" spans="1:2" ht="51" x14ac:dyDescent="0.2">
      <c r="A108" s="197" t="s">
        <v>258</v>
      </c>
      <c r="B108" s="34" t="s">
        <v>165</v>
      </c>
    </row>
    <row r="109" spans="1:2" ht="38.25" customHeight="1" x14ac:dyDescent="0.2">
      <c r="A109" s="197" t="s">
        <v>259</v>
      </c>
      <c r="B109" s="34" t="s">
        <v>165</v>
      </c>
    </row>
    <row r="110" spans="1:2" ht="38.25" x14ac:dyDescent="0.2">
      <c r="A110" s="197" t="s">
        <v>260</v>
      </c>
      <c r="B110" s="34" t="s">
        <v>166</v>
      </c>
    </row>
    <row r="111" spans="1:2" ht="63.75" x14ac:dyDescent="0.2">
      <c r="A111" s="197" t="s">
        <v>261</v>
      </c>
      <c r="B111" s="34" t="s">
        <v>166</v>
      </c>
    </row>
    <row r="112" spans="1:2" ht="63.75" x14ac:dyDescent="0.2">
      <c r="A112" s="197" t="s">
        <v>262</v>
      </c>
      <c r="B112" s="34" t="s">
        <v>166</v>
      </c>
    </row>
    <row r="113" spans="1:2" ht="13.5" customHeight="1" x14ac:dyDescent="0.2">
      <c r="A113" s="197" t="s">
        <v>263</v>
      </c>
      <c r="B113" s="34" t="s">
        <v>166</v>
      </c>
    </row>
    <row r="114" spans="1:2" ht="38.25" x14ac:dyDescent="0.2">
      <c r="A114" s="197" t="s">
        <v>264</v>
      </c>
      <c r="B114" s="34" t="s">
        <v>170</v>
      </c>
    </row>
    <row r="115" spans="1:2" x14ac:dyDescent="0.2">
      <c r="A115" s="197"/>
    </row>
    <row r="116" spans="1:2" x14ac:dyDescent="0.2">
      <c r="A116" s="195" t="s">
        <v>265</v>
      </c>
    </row>
    <row r="117" spans="1:2" ht="38.25" x14ac:dyDescent="0.2">
      <c r="A117" s="197" t="s">
        <v>266</v>
      </c>
      <c r="B117" s="34" t="s">
        <v>169</v>
      </c>
    </row>
    <row r="118" spans="1:2" ht="51" x14ac:dyDescent="0.2">
      <c r="A118" s="197" t="s">
        <v>267</v>
      </c>
      <c r="B118" s="34" t="s">
        <v>169</v>
      </c>
    </row>
    <row r="119" spans="1:2" ht="38.25" x14ac:dyDescent="0.2">
      <c r="A119" s="197" t="s">
        <v>268</v>
      </c>
      <c r="B119" s="34" t="s">
        <v>168</v>
      </c>
    </row>
    <row r="120" spans="1:2" ht="38.25" x14ac:dyDescent="0.2">
      <c r="A120" s="197" t="s">
        <v>269</v>
      </c>
      <c r="B120" s="34" t="s">
        <v>164</v>
      </c>
    </row>
    <row r="121" spans="1:2" ht="102" x14ac:dyDescent="0.2">
      <c r="A121" s="197" t="s">
        <v>270</v>
      </c>
      <c r="B121" s="34" t="s">
        <v>166</v>
      </c>
    </row>
    <row r="122" spans="1:2" ht="51" x14ac:dyDescent="0.2">
      <c r="A122" s="197" t="s">
        <v>271</v>
      </c>
      <c r="B122" s="34" t="s">
        <v>170</v>
      </c>
    </row>
    <row r="123" spans="1:2" ht="63.75" x14ac:dyDescent="0.2">
      <c r="A123" s="197" t="s">
        <v>272</v>
      </c>
      <c r="B123" s="34" t="s">
        <v>168</v>
      </c>
    </row>
    <row r="124" spans="1:2" ht="63.75" x14ac:dyDescent="0.2">
      <c r="A124" s="197" t="s">
        <v>273</v>
      </c>
      <c r="B124" s="34" t="s">
        <v>168</v>
      </c>
    </row>
    <row r="125" spans="1:2" ht="63.75" customHeight="1" x14ac:dyDescent="0.2">
      <c r="A125" s="197" t="s">
        <v>274</v>
      </c>
      <c r="B125" s="34" t="s">
        <v>166</v>
      </c>
    </row>
    <row r="126" spans="1:2" ht="38.25" x14ac:dyDescent="0.2">
      <c r="A126" s="197" t="s">
        <v>275</v>
      </c>
      <c r="B126" s="34" t="s">
        <v>170</v>
      </c>
    </row>
    <row r="127" spans="1:2" x14ac:dyDescent="0.2">
      <c r="A127" s="197"/>
    </row>
    <row r="128" spans="1:2" x14ac:dyDescent="0.2">
      <c r="A128" s="197"/>
    </row>
    <row r="129" spans="1:2" ht="51" x14ac:dyDescent="0.2">
      <c r="A129" s="197" t="s">
        <v>276</v>
      </c>
    </row>
    <row r="130" spans="1:2" ht="51" x14ac:dyDescent="0.2">
      <c r="A130" s="197" t="s">
        <v>277</v>
      </c>
      <c r="B130" s="34" t="s">
        <v>168</v>
      </c>
    </row>
    <row r="131" spans="1:2" ht="25.5" x14ac:dyDescent="0.2">
      <c r="A131" s="197" t="s">
        <v>278</v>
      </c>
      <c r="B131" s="34" t="s">
        <v>169</v>
      </c>
    </row>
    <row r="132" spans="1:2" x14ac:dyDescent="0.2">
      <c r="A132" s="197"/>
    </row>
    <row r="133" spans="1:2" ht="25.5" x14ac:dyDescent="0.2">
      <c r="A133" s="195" t="s">
        <v>279</v>
      </c>
    </row>
    <row r="134" spans="1:2" ht="38.25" x14ac:dyDescent="0.2">
      <c r="A134" s="197" t="s">
        <v>280</v>
      </c>
      <c r="B134" s="34" t="s">
        <v>167</v>
      </c>
    </row>
    <row r="135" spans="1:2" ht="38.25" x14ac:dyDescent="0.2">
      <c r="A135" s="197" t="s">
        <v>281</v>
      </c>
      <c r="B135" s="34" t="s">
        <v>169</v>
      </c>
    </row>
    <row r="136" spans="1:2" ht="25.5" x14ac:dyDescent="0.2">
      <c r="A136" s="197" t="s">
        <v>282</v>
      </c>
      <c r="B136" s="34" t="s">
        <v>169</v>
      </c>
    </row>
    <row r="137" spans="1:2" ht="38.25" x14ac:dyDescent="0.2">
      <c r="A137" s="197" t="s">
        <v>283</v>
      </c>
      <c r="B137" s="34" t="s">
        <v>167</v>
      </c>
    </row>
    <row r="138" spans="1:2" ht="102" x14ac:dyDescent="0.2">
      <c r="A138" s="197" t="s">
        <v>284</v>
      </c>
      <c r="B138" s="34" t="s">
        <v>166</v>
      </c>
    </row>
    <row r="139" spans="1:2" ht="63.75" customHeight="1" x14ac:dyDescent="0.2">
      <c r="A139" s="197" t="s">
        <v>285</v>
      </c>
      <c r="B139" s="34" t="s">
        <v>166</v>
      </c>
    </row>
    <row r="140" spans="1:2" ht="25.5" x14ac:dyDescent="0.2">
      <c r="A140" s="197" t="s">
        <v>286</v>
      </c>
      <c r="B140" s="34" t="s">
        <v>168</v>
      </c>
    </row>
    <row r="141" spans="1:2" x14ac:dyDescent="0.2">
      <c r="A141" s="197"/>
    </row>
    <row r="142" spans="1:2" x14ac:dyDescent="0.2">
      <c r="A142" s="197"/>
    </row>
    <row r="143" spans="1:2" x14ac:dyDescent="0.2">
      <c r="A143" s="197"/>
    </row>
    <row r="144" spans="1:2" x14ac:dyDescent="0.2">
      <c r="A144" s="197"/>
    </row>
  </sheetData>
  <mergeCells count="1">
    <mergeCell ref="A2:A7"/>
  </mergeCells>
  <dataValidations count="1">
    <dataValidation type="list" allowBlank="1" showInputMessage="1" showErrorMessage="1" sqref="B117:B126 B134:B140 B94:B114 B81:B91 B35:B79 B11:B32" xr:uid="{00000000-0002-0000-1200-000000000000}">
      <formula1>$B$2:$B$7</formula1>
    </dataValidation>
  </dataValidations>
  <pageMargins left="0.75" right="0.75" top="1" bottom="1" header="0.5" footer="0.5"/>
  <pageSetup paperSize="9" scale="64" fitToHeight="0" orientation="landscape" verticalDpi="4294967292"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rgb="FFC00000"/>
  </sheetPr>
  <dimension ref="A1:E54"/>
  <sheetViews>
    <sheetView showGridLines="0" zoomScaleNormal="100" zoomScalePageLayoutView="125" workbookViewId="0"/>
  </sheetViews>
  <sheetFormatPr defaultColWidth="8.85546875" defaultRowHeight="15" x14ac:dyDescent="0.25"/>
  <cols>
    <col min="1" max="1" width="12.85546875" style="110" customWidth="1"/>
    <col min="2" max="2" width="82.85546875" style="110" customWidth="1"/>
    <col min="3" max="3" width="8.85546875" style="110"/>
    <col min="4" max="4" width="31.140625" style="110" customWidth="1"/>
    <col min="5" max="9" width="12.42578125" style="110" customWidth="1"/>
    <col min="10" max="11" width="16.85546875" style="110" customWidth="1"/>
    <col min="12" max="12" width="14.85546875" style="110" customWidth="1"/>
    <col min="13" max="13" width="16" style="110" customWidth="1"/>
    <col min="14" max="16384" width="8.85546875" style="110"/>
  </cols>
  <sheetData>
    <row r="1" spans="1:5" ht="60" customHeight="1" x14ac:dyDescent="0.65">
      <c r="B1" s="120"/>
      <c r="E1" s="119"/>
    </row>
    <row r="3" spans="1:5" ht="18" customHeight="1" x14ac:dyDescent="0.4">
      <c r="A3" s="118"/>
      <c r="B3" s="117"/>
    </row>
    <row r="5" spans="1:5" s="115" customFormat="1" ht="16.5" customHeight="1" x14ac:dyDescent="0.25"/>
    <row r="6" spans="1:5" s="115" customFormat="1" ht="16.5" customHeight="1" x14ac:dyDescent="0.3">
      <c r="B6" s="116"/>
    </row>
    <row r="7" spans="1:5" s="115" customFormat="1" ht="16.5" customHeight="1" x14ac:dyDescent="0.25"/>
    <row r="8" spans="1:5" s="115" customFormat="1" ht="16.5" customHeight="1" x14ac:dyDescent="0.25"/>
    <row r="9" spans="1:5" s="115" customFormat="1" x14ac:dyDescent="0.25"/>
    <row r="10" spans="1:5" s="115" customFormat="1" ht="35.450000000000003" customHeight="1" x14ac:dyDescent="0.25"/>
    <row r="11" spans="1:5" s="115" customFormat="1" ht="16.5" customHeight="1" x14ac:dyDescent="0.25"/>
    <row r="12" spans="1:5" s="115" customFormat="1" ht="16.5" customHeight="1" x14ac:dyDescent="0.25"/>
    <row r="13" spans="1:5" s="115" customFormat="1" ht="16.5" customHeight="1" x14ac:dyDescent="0.25"/>
    <row r="14" spans="1:5" s="115" customFormat="1" ht="16.5" customHeight="1" x14ac:dyDescent="0.25"/>
    <row r="15" spans="1:5" s="115" customFormat="1" ht="16.5" customHeight="1" x14ac:dyDescent="0.25"/>
    <row r="16" spans="1:5" s="115" customFormat="1" ht="16.5" customHeight="1" x14ac:dyDescent="0.25"/>
    <row r="17" s="115" customFormat="1" ht="16.5" customHeight="1" x14ac:dyDescent="0.25"/>
    <row r="18" s="115" customFormat="1" ht="16.5" customHeight="1" x14ac:dyDescent="0.25"/>
    <row r="19" s="115" customFormat="1" ht="16.5" customHeight="1" x14ac:dyDescent="0.25"/>
    <row r="20" s="115" customFormat="1" ht="16.5" customHeight="1" x14ac:dyDescent="0.25"/>
    <row r="21" s="115" customFormat="1" ht="16.5" customHeight="1" x14ac:dyDescent="0.25"/>
    <row r="22" s="115" customFormat="1" ht="16.5" customHeight="1" x14ac:dyDescent="0.25"/>
    <row r="23" s="115" customFormat="1" ht="16.5" customHeight="1" x14ac:dyDescent="0.25"/>
    <row r="24" s="115" customFormat="1" ht="16.5" customHeight="1" x14ac:dyDescent="0.25"/>
    <row r="38" spans="4:5" ht="16.5" x14ac:dyDescent="0.3">
      <c r="D38" s="114"/>
      <c r="E38" s="114"/>
    </row>
    <row r="39" spans="4:5" x14ac:dyDescent="0.25">
      <c r="D39" s="113"/>
      <c r="E39" s="113"/>
    </row>
    <row r="40" spans="4:5" x14ac:dyDescent="0.25">
      <c r="D40" s="113"/>
      <c r="E40" s="112"/>
    </row>
    <row r="41" spans="4:5" x14ac:dyDescent="0.25">
      <c r="D41" s="113"/>
      <c r="E41" s="112"/>
    </row>
    <row r="42" spans="4:5" x14ac:dyDescent="0.25">
      <c r="D42" s="113"/>
      <c r="E42" s="112"/>
    </row>
    <row r="43" spans="4:5" x14ac:dyDescent="0.25">
      <c r="D43" s="113"/>
      <c r="E43" s="112"/>
    </row>
    <row r="44" spans="4:5" x14ac:dyDescent="0.25">
      <c r="D44" s="113"/>
      <c r="E44" s="112"/>
    </row>
    <row r="45" spans="4:5" x14ac:dyDescent="0.25">
      <c r="D45" s="113"/>
      <c r="E45" s="112"/>
    </row>
    <row r="46" spans="4:5" x14ac:dyDescent="0.25">
      <c r="D46" s="113"/>
      <c r="E46" s="112"/>
    </row>
    <row r="47" spans="4:5" x14ac:dyDescent="0.25">
      <c r="D47" s="113"/>
      <c r="E47" s="112"/>
    </row>
    <row r="48" spans="4:5" x14ac:dyDescent="0.25">
      <c r="D48" s="113"/>
      <c r="E48" s="112"/>
    </row>
    <row r="49" spans="4:5" x14ac:dyDescent="0.25">
      <c r="D49" s="113"/>
      <c r="E49" s="112"/>
    </row>
    <row r="50" spans="4:5" x14ac:dyDescent="0.25">
      <c r="D50" s="113"/>
      <c r="E50" s="112"/>
    </row>
    <row r="51" spans="4:5" x14ac:dyDescent="0.25">
      <c r="D51" s="113"/>
      <c r="E51" s="112"/>
    </row>
    <row r="52" spans="4:5" x14ac:dyDescent="0.25">
      <c r="D52" s="113"/>
      <c r="E52" s="112"/>
    </row>
    <row r="53" spans="4:5" x14ac:dyDescent="0.25">
      <c r="D53" s="113"/>
      <c r="E53" s="112"/>
    </row>
    <row r="54" spans="4:5" x14ac:dyDescent="0.25">
      <c r="D54" s="113"/>
      <c r="E54" s="112"/>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1">
    <tabColor theme="0"/>
  </sheetPr>
  <dimension ref="A1:H5"/>
  <sheetViews>
    <sheetView zoomScale="265" zoomScaleNormal="265" workbookViewId="0">
      <selection activeCell="A2" sqref="A2:H3"/>
    </sheetView>
  </sheetViews>
  <sheetFormatPr defaultRowHeight="12.75" x14ac:dyDescent="0.2"/>
  <sheetData>
    <row r="1" spans="1:8" ht="32.450000000000003" customHeight="1" x14ac:dyDescent="0.2">
      <c r="A1" s="237" t="s">
        <v>920</v>
      </c>
      <c r="B1" s="238"/>
      <c r="C1" s="238"/>
      <c r="D1" s="238"/>
      <c r="E1" s="238"/>
      <c r="F1" s="238"/>
      <c r="G1" s="238"/>
      <c r="H1" s="238"/>
    </row>
    <row r="2" spans="1:8" ht="21" x14ac:dyDescent="0.2">
      <c r="A2" s="239" t="s">
        <v>12</v>
      </c>
      <c r="B2" s="239"/>
      <c r="C2" s="240" t="s">
        <v>13</v>
      </c>
      <c r="D2" s="240"/>
      <c r="E2" s="241" t="s">
        <v>29</v>
      </c>
      <c r="F2" s="241"/>
      <c r="G2" s="242" t="s">
        <v>14</v>
      </c>
      <c r="H2" s="242"/>
    </row>
    <row r="3" spans="1:8" ht="15.75" x14ac:dyDescent="0.2">
      <c r="A3" s="62" t="s">
        <v>5</v>
      </c>
      <c r="B3" s="62" t="s">
        <v>4</v>
      </c>
      <c r="C3" s="53" t="s">
        <v>5</v>
      </c>
      <c r="D3" s="53" t="s">
        <v>4</v>
      </c>
      <c r="E3" s="52" t="s">
        <v>5</v>
      </c>
      <c r="F3" s="52" t="s">
        <v>4</v>
      </c>
      <c r="G3" s="63" t="s">
        <v>5</v>
      </c>
      <c r="H3" s="63" t="s">
        <v>4</v>
      </c>
    </row>
    <row r="4" spans="1:8" ht="29.1" customHeight="1" x14ac:dyDescent="0.2">
      <c r="A4" s="62">
        <v>0</v>
      </c>
      <c r="B4" s="62">
        <v>4</v>
      </c>
      <c r="C4" s="53">
        <v>4.01</v>
      </c>
      <c r="D4" s="53">
        <v>9</v>
      </c>
      <c r="E4" s="52">
        <v>9.01</v>
      </c>
      <c r="F4" s="52">
        <v>15</v>
      </c>
      <c r="G4" s="63">
        <v>15.01</v>
      </c>
      <c r="H4" s="63">
        <v>25</v>
      </c>
    </row>
    <row r="5" spans="1:8" ht="30" customHeight="1" x14ac:dyDescent="0.2">
      <c r="A5" s="236" t="s">
        <v>824</v>
      </c>
      <c r="B5" s="236"/>
      <c r="C5" s="236"/>
      <c r="D5" s="236"/>
      <c r="E5" s="236"/>
      <c r="F5" s="236"/>
      <c r="G5" s="236"/>
      <c r="H5" s="236"/>
    </row>
  </sheetData>
  <mergeCells count="6">
    <mergeCell ref="A5:H5"/>
    <mergeCell ref="A1:H1"/>
    <mergeCell ref="A2:B2"/>
    <mergeCell ref="C2:D2"/>
    <mergeCell ref="E2:F2"/>
    <mergeCell ref="G2:H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2">
    <tabColor theme="0"/>
  </sheetPr>
  <dimension ref="A1:A19"/>
  <sheetViews>
    <sheetView zoomScale="145" zoomScaleNormal="145" workbookViewId="0">
      <pane ySplit="2" topLeftCell="A3" activePane="bottomLeft" state="frozen"/>
      <selection activeCell="A4" sqref="A4:A18"/>
      <selection pane="bottomLeft" activeCell="C11" sqref="C11"/>
    </sheetView>
  </sheetViews>
  <sheetFormatPr defaultRowHeight="12.75" x14ac:dyDescent="0.2"/>
  <cols>
    <col min="1" max="1" width="104.42578125" bestFit="1" customWidth="1"/>
  </cols>
  <sheetData>
    <row r="1" spans="1:1" ht="18.75" x14ac:dyDescent="0.2">
      <c r="A1" s="66" t="s">
        <v>923</v>
      </c>
    </row>
    <row r="2" spans="1:1" ht="15.75" thickBot="1" x14ac:dyDescent="0.25">
      <c r="A2" s="97" t="s">
        <v>673</v>
      </c>
    </row>
    <row r="3" spans="1:1" s="25" customFormat="1" ht="13.5" thickTop="1" x14ac:dyDescent="0.2">
      <c r="A3" s="94" t="s">
        <v>30</v>
      </c>
    </row>
    <row r="4" spans="1:1" x14ac:dyDescent="0.2">
      <c r="A4" s="95" t="s">
        <v>662</v>
      </c>
    </row>
    <row r="5" spans="1:1" x14ac:dyDescent="0.2">
      <c r="A5" s="95" t="s">
        <v>663</v>
      </c>
    </row>
    <row r="6" spans="1:1" x14ac:dyDescent="0.2">
      <c r="A6" s="95" t="s">
        <v>664</v>
      </c>
    </row>
    <row r="7" spans="1:1" x14ac:dyDescent="0.2">
      <c r="A7" s="95" t="s">
        <v>665</v>
      </c>
    </row>
    <row r="8" spans="1:1" x14ac:dyDescent="0.2">
      <c r="A8" s="95" t="s">
        <v>666</v>
      </c>
    </row>
    <row r="9" spans="1:1" x14ac:dyDescent="0.2">
      <c r="A9" s="95" t="s">
        <v>667</v>
      </c>
    </row>
    <row r="10" spans="1:1" x14ac:dyDescent="0.2">
      <c r="A10" s="95" t="s">
        <v>668</v>
      </c>
    </row>
    <row r="11" spans="1:1" x14ac:dyDescent="0.2">
      <c r="A11" s="95" t="s">
        <v>669</v>
      </c>
    </row>
    <row r="12" spans="1:1" x14ac:dyDescent="0.2">
      <c r="A12" s="95" t="s">
        <v>670</v>
      </c>
    </row>
    <row r="13" spans="1:1" x14ac:dyDescent="0.2">
      <c r="A13" s="95" t="s">
        <v>671</v>
      </c>
    </row>
    <row r="14" spans="1:1" x14ac:dyDescent="0.2">
      <c r="A14" s="96" t="s">
        <v>1441</v>
      </c>
    </row>
    <row r="15" spans="1:1" x14ac:dyDescent="0.2">
      <c r="A15" s="96" t="s">
        <v>1445</v>
      </c>
    </row>
    <row r="16" spans="1:1" x14ac:dyDescent="0.2">
      <c r="A16" s="96" t="s">
        <v>1478</v>
      </c>
    </row>
    <row r="17" spans="1:1" x14ac:dyDescent="0.2">
      <c r="A17" s="96" t="s">
        <v>1479</v>
      </c>
    </row>
    <row r="18" spans="1:1" x14ac:dyDescent="0.2">
      <c r="A18" s="96" t="s">
        <v>672</v>
      </c>
    </row>
    <row r="19" spans="1:1" x14ac:dyDescent="0.2">
      <c r="A19" s="96" t="s">
        <v>672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3">
    <tabColor theme="0"/>
    <pageSetUpPr fitToPage="1"/>
  </sheetPr>
  <dimension ref="A1:R507"/>
  <sheetViews>
    <sheetView topLeftCell="D1" zoomScaleNormal="100" workbookViewId="0">
      <pane ySplit="3" topLeftCell="A76" activePane="bottomLeft" state="frozen"/>
      <selection activeCell="A4" sqref="A4:A18"/>
      <selection pane="bottomLeft" activeCell="E77" sqref="E77"/>
    </sheetView>
  </sheetViews>
  <sheetFormatPr defaultColWidth="11.42578125" defaultRowHeight="12.75" x14ac:dyDescent="0.2"/>
  <cols>
    <col min="1" max="1" width="28.140625" style="75" hidden="1" customWidth="1"/>
    <col min="2" max="2" width="15.85546875" style="75" hidden="1" customWidth="1"/>
    <col min="3" max="3" width="14.42578125" style="75" hidden="1" customWidth="1"/>
    <col min="4" max="7" width="24.140625" style="34" customWidth="1"/>
    <col min="8" max="18" width="24.42578125" style="34" customWidth="1"/>
    <col min="19" max="16384" width="11.42578125" style="34"/>
  </cols>
  <sheetData>
    <row r="1" spans="1:18" ht="21" x14ac:dyDescent="0.2">
      <c r="A1" s="80"/>
      <c r="B1" s="80"/>
      <c r="C1" s="80"/>
      <c r="D1" s="189" t="s">
        <v>975</v>
      </c>
      <c r="E1" s="190"/>
      <c r="F1" s="190"/>
      <c r="G1" s="190"/>
      <c r="H1" s="190"/>
      <c r="I1" s="190"/>
      <c r="J1" s="190"/>
      <c r="K1" s="190"/>
      <c r="L1" s="190"/>
      <c r="M1" s="190"/>
      <c r="N1" s="190"/>
      <c r="O1" s="190"/>
      <c r="P1" s="190"/>
      <c r="Q1" s="190"/>
      <c r="R1" s="190"/>
    </row>
    <row r="2" spans="1:18" ht="47.25" x14ac:dyDescent="0.2">
      <c r="A2" s="79" t="s">
        <v>1204</v>
      </c>
      <c r="B2" s="81" t="s">
        <v>1205</v>
      </c>
      <c r="C2" s="82" t="s">
        <v>155</v>
      </c>
      <c r="D2" s="191" t="s">
        <v>983</v>
      </c>
      <c r="E2" s="191" t="s">
        <v>984</v>
      </c>
      <c r="F2" s="191" t="s">
        <v>985</v>
      </c>
      <c r="G2" s="191" t="s">
        <v>986</v>
      </c>
      <c r="H2" s="191" t="s">
        <v>987</v>
      </c>
      <c r="I2" s="191" t="s">
        <v>988</v>
      </c>
      <c r="J2" s="191" t="s">
        <v>989</v>
      </c>
      <c r="K2" s="191" t="s">
        <v>990</v>
      </c>
      <c r="L2" s="191" t="s">
        <v>991</v>
      </c>
      <c r="M2" s="191" t="s">
        <v>992</v>
      </c>
      <c r="N2" s="191" t="s">
        <v>1280</v>
      </c>
      <c r="O2" s="191" t="s">
        <v>1290</v>
      </c>
      <c r="P2" s="191" t="s">
        <v>1291</v>
      </c>
      <c r="Q2" s="191" t="s">
        <v>1292</v>
      </c>
      <c r="R2" s="191" t="s">
        <v>1293</v>
      </c>
    </row>
    <row r="3" spans="1:18" ht="48" customHeight="1" x14ac:dyDescent="0.2">
      <c r="A3" s="79"/>
      <c r="B3" s="79"/>
      <c r="C3" s="79"/>
      <c r="D3" s="201" t="str">
        <f>Aree!F19</f>
        <v xml:space="preserve">A) Acquisizione e progressione del personale </v>
      </c>
      <c r="E3" s="201" t="str">
        <f>Aree!F20</f>
        <v>B) Contratti pubblici</v>
      </c>
      <c r="F3" s="201" t="str">
        <f>Aree!F21</f>
        <v>C) Provvedimenti ampliativi della sfera giuridica dei destinatari privi di effetto economico diretto ed immediato per il destinatario</v>
      </c>
      <c r="G3" s="201" t="str">
        <f>Aree!F22</f>
        <v xml:space="preserve">D) Provvedimenti ampliativi della sfera giuridica dei destinatari con effetto economico diretto ed immediato per il destinatario </v>
      </c>
      <c r="H3" s="201" t="str">
        <f>Aree!F23</f>
        <v xml:space="preserve">E) Area sorveglianza e controlli </v>
      </c>
      <c r="I3" s="201" t="str">
        <f>Aree!F24</f>
        <v>F) Risoluzione delle controversie</v>
      </c>
      <c r="J3" s="201" t="str">
        <f>Aree!F25</f>
        <v xml:space="preserve">G) Gestione delle entrate, delle spese e del patrimonio </v>
      </c>
      <c r="K3" s="201" t="str">
        <f>Aree!F26</f>
        <v>H) Incarichi e nomine</v>
      </c>
      <c r="L3" s="201" t="str">
        <f>Aree!F27</f>
        <v>I) Affari legali e contenzioso</v>
      </c>
      <c r="M3" s="201" t="str">
        <f>Aree!F28</f>
        <v>L) Gestione rapporti con società partecipate</v>
      </c>
      <c r="N3" s="201" t="str">
        <f>Aree!F29</f>
        <v>M) Governance e Compliance (Pianificazione, programmazione e controllo, audit, anticorruzione, trasparenza, gestione e valutazione delle performance…)</v>
      </c>
      <c r="O3" s="201" t="str">
        <f>Aree!F30</f>
        <v>N) Promozione e sviluppo dei servizi camerali</v>
      </c>
      <c r="P3" s="201" t="str">
        <f>Aree!F31</f>
        <v>--</v>
      </c>
      <c r="Q3" s="201" t="str">
        <f>Aree!F32</f>
        <v>--</v>
      </c>
      <c r="R3" s="201" t="str">
        <f>Aree!F33</f>
        <v>--</v>
      </c>
    </row>
    <row r="4" spans="1:18" s="35" customFormat="1" x14ac:dyDescent="0.2">
      <c r="A4" s="90" t="s">
        <v>30</v>
      </c>
      <c r="B4" s="90"/>
      <c r="C4" s="90"/>
      <c r="D4" s="142" t="s">
        <v>30</v>
      </c>
      <c r="E4" s="142" t="s">
        <v>30</v>
      </c>
      <c r="F4" s="142" t="s">
        <v>30</v>
      </c>
      <c r="G4" s="142" t="s">
        <v>30</v>
      </c>
      <c r="H4" s="142" t="s">
        <v>30</v>
      </c>
      <c r="I4" s="142" t="s">
        <v>30</v>
      </c>
      <c r="J4" s="142" t="s">
        <v>30</v>
      </c>
      <c r="K4" s="142" t="s">
        <v>30</v>
      </c>
      <c r="L4" s="142" t="s">
        <v>30</v>
      </c>
      <c r="M4" s="142" t="s">
        <v>30</v>
      </c>
      <c r="N4" s="142" t="s">
        <v>30</v>
      </c>
      <c r="O4" s="142" t="s">
        <v>30</v>
      </c>
      <c r="P4" s="142" t="s">
        <v>30</v>
      </c>
      <c r="Q4" s="142" t="s">
        <v>30</v>
      </c>
      <c r="R4" s="142" t="s">
        <v>30</v>
      </c>
    </row>
    <row r="5" spans="1:18" s="35" customFormat="1" x14ac:dyDescent="0.2">
      <c r="A5" s="136"/>
      <c r="B5" s="137"/>
      <c r="C5" s="137"/>
      <c r="D5" s="140" t="s">
        <v>287</v>
      </c>
      <c r="E5" s="140" t="s">
        <v>287</v>
      </c>
      <c r="F5" s="140" t="s">
        <v>287</v>
      </c>
      <c r="G5" s="140" t="s">
        <v>287</v>
      </c>
      <c r="H5" s="140" t="s">
        <v>287</v>
      </c>
      <c r="I5" s="140" t="s">
        <v>287</v>
      </c>
      <c r="J5" s="140" t="s">
        <v>287</v>
      </c>
      <c r="K5" s="140" t="s">
        <v>287</v>
      </c>
      <c r="L5" s="140" t="s">
        <v>287</v>
      </c>
      <c r="M5" s="140" t="s">
        <v>287</v>
      </c>
      <c r="N5" s="140" t="s">
        <v>287</v>
      </c>
      <c r="O5" s="140" t="s">
        <v>287</v>
      </c>
      <c r="P5" s="140" t="s">
        <v>287</v>
      </c>
      <c r="Q5" s="140" t="s">
        <v>287</v>
      </c>
      <c r="R5" s="140" t="s">
        <v>287</v>
      </c>
    </row>
    <row r="6" spans="1:18" s="35" customFormat="1" ht="25.5" x14ac:dyDescent="0.2">
      <c r="A6" s="136"/>
      <c r="B6" s="137"/>
      <c r="C6" s="137"/>
      <c r="D6" s="140" t="s">
        <v>289</v>
      </c>
      <c r="E6" s="140" t="s">
        <v>289</v>
      </c>
      <c r="F6" s="140" t="s">
        <v>289</v>
      </c>
      <c r="G6" s="140" t="s">
        <v>289</v>
      </c>
      <c r="H6" s="140" t="s">
        <v>289</v>
      </c>
      <c r="I6" s="140" t="s">
        <v>289</v>
      </c>
      <c r="J6" s="140" t="s">
        <v>289</v>
      </c>
      <c r="K6" s="140" t="s">
        <v>289</v>
      </c>
      <c r="L6" s="140" t="s">
        <v>289</v>
      </c>
      <c r="M6" s="140" t="s">
        <v>289</v>
      </c>
      <c r="N6" s="140" t="s">
        <v>289</v>
      </c>
      <c r="O6" s="140" t="s">
        <v>289</v>
      </c>
      <c r="P6" s="140" t="s">
        <v>289</v>
      </c>
      <c r="Q6" s="140" t="s">
        <v>289</v>
      </c>
      <c r="R6" s="140" t="s">
        <v>289</v>
      </c>
    </row>
    <row r="7" spans="1:18" s="35" customFormat="1" ht="38.25" x14ac:dyDescent="0.2">
      <c r="A7" s="136"/>
      <c r="B7" s="137"/>
      <c r="C7" s="137"/>
      <c r="D7" s="140" t="s">
        <v>291</v>
      </c>
      <c r="E7" s="140" t="s">
        <v>291</v>
      </c>
      <c r="F7" s="140" t="s">
        <v>291</v>
      </c>
      <c r="G7" s="140" t="s">
        <v>291</v>
      </c>
      <c r="H7" s="140" t="s">
        <v>291</v>
      </c>
      <c r="I7" s="140" t="s">
        <v>291</v>
      </c>
      <c r="J7" s="140" t="s">
        <v>291</v>
      </c>
      <c r="K7" s="140" t="s">
        <v>291</v>
      </c>
      <c r="L7" s="140" t="s">
        <v>291</v>
      </c>
      <c r="M7" s="140" t="s">
        <v>291</v>
      </c>
      <c r="N7" s="140" t="s">
        <v>291</v>
      </c>
      <c r="O7" s="140" t="s">
        <v>291</v>
      </c>
      <c r="P7" s="140" t="s">
        <v>291</v>
      </c>
      <c r="Q7" s="140" t="s">
        <v>291</v>
      </c>
      <c r="R7" s="140" t="s">
        <v>291</v>
      </c>
    </row>
    <row r="8" spans="1:18" s="35" customFormat="1" ht="25.5" x14ac:dyDescent="0.2">
      <c r="A8" s="136"/>
      <c r="B8" s="137"/>
      <c r="C8" s="137"/>
      <c r="D8" s="140" t="s">
        <v>293</v>
      </c>
      <c r="E8" s="140" t="s">
        <v>293</v>
      </c>
      <c r="F8" s="140" t="s">
        <v>293</v>
      </c>
      <c r="G8" s="140" t="s">
        <v>293</v>
      </c>
      <c r="H8" s="140" t="s">
        <v>293</v>
      </c>
      <c r="I8" s="140" t="s">
        <v>293</v>
      </c>
      <c r="J8" s="140" t="s">
        <v>293</v>
      </c>
      <c r="K8" s="140" t="s">
        <v>293</v>
      </c>
      <c r="L8" s="140" t="s">
        <v>293</v>
      </c>
      <c r="M8" s="140" t="s">
        <v>293</v>
      </c>
      <c r="N8" s="140" t="s">
        <v>293</v>
      </c>
      <c r="O8" s="140" t="s">
        <v>293</v>
      </c>
      <c r="P8" s="140" t="s">
        <v>293</v>
      </c>
      <c r="Q8" s="140" t="s">
        <v>293</v>
      </c>
      <c r="R8" s="140" t="s">
        <v>293</v>
      </c>
    </row>
    <row r="9" spans="1:18" s="36" customFormat="1" ht="76.5" x14ac:dyDescent="0.2">
      <c r="A9" s="136"/>
      <c r="B9" s="137"/>
      <c r="C9" s="137"/>
      <c r="D9" s="140" t="s">
        <v>295</v>
      </c>
      <c r="E9" s="140" t="s">
        <v>976</v>
      </c>
      <c r="F9" s="140" t="s">
        <v>976</v>
      </c>
      <c r="G9" s="140" t="s">
        <v>976</v>
      </c>
      <c r="H9" s="140" t="s">
        <v>976</v>
      </c>
      <c r="I9" s="140" t="s">
        <v>976</v>
      </c>
      <c r="J9" s="140" t="s">
        <v>976</v>
      </c>
      <c r="K9" s="140" t="s">
        <v>976</v>
      </c>
      <c r="L9" s="140" t="s">
        <v>976</v>
      </c>
      <c r="M9" s="140" t="s">
        <v>976</v>
      </c>
      <c r="N9" s="140" t="s">
        <v>976</v>
      </c>
      <c r="O9" s="140" t="s">
        <v>976</v>
      </c>
      <c r="P9" s="140" t="s">
        <v>976</v>
      </c>
      <c r="Q9" s="140" t="s">
        <v>976</v>
      </c>
      <c r="R9" s="140" t="s">
        <v>976</v>
      </c>
    </row>
    <row r="10" spans="1:18" s="36" customFormat="1" ht="76.5" x14ac:dyDescent="0.2">
      <c r="A10" s="76"/>
      <c r="B10" s="76"/>
      <c r="C10" s="76"/>
      <c r="D10" s="140" t="s">
        <v>976</v>
      </c>
      <c r="E10" s="140" t="s">
        <v>298</v>
      </c>
      <c r="F10" s="140" t="s">
        <v>298</v>
      </c>
      <c r="G10" s="140" t="s">
        <v>298</v>
      </c>
      <c r="H10" s="140" t="s">
        <v>298</v>
      </c>
      <c r="I10" s="140" t="s">
        <v>298</v>
      </c>
      <c r="J10" s="140" t="s">
        <v>298</v>
      </c>
      <c r="K10" s="140" t="s">
        <v>298</v>
      </c>
      <c r="L10" s="140" t="s">
        <v>298</v>
      </c>
      <c r="M10" s="140" t="s">
        <v>298</v>
      </c>
      <c r="N10" s="140" t="s">
        <v>298</v>
      </c>
      <c r="O10" s="140" t="s">
        <v>298</v>
      </c>
      <c r="P10" s="140" t="s">
        <v>298</v>
      </c>
      <c r="Q10" s="140" t="s">
        <v>298</v>
      </c>
      <c r="R10" s="140" t="s">
        <v>298</v>
      </c>
    </row>
    <row r="11" spans="1:18" s="36" customFormat="1" ht="63.75" x14ac:dyDescent="0.2">
      <c r="A11" s="78"/>
      <c r="B11" s="76"/>
      <c r="C11" s="76"/>
      <c r="D11" s="140" t="s">
        <v>298</v>
      </c>
      <c r="E11" s="140" t="s">
        <v>977</v>
      </c>
      <c r="F11" s="140" t="s">
        <v>977</v>
      </c>
      <c r="G11" s="140" t="s">
        <v>977</v>
      </c>
      <c r="H11" s="140" t="s">
        <v>977</v>
      </c>
      <c r="I11" s="140" t="s">
        <v>977</v>
      </c>
      <c r="J11" s="140" t="s">
        <v>977</v>
      </c>
      <c r="K11" s="140" t="s">
        <v>977</v>
      </c>
      <c r="L11" s="140" t="s">
        <v>977</v>
      </c>
      <c r="M11" s="140" t="s">
        <v>977</v>
      </c>
      <c r="N11" s="140" t="s">
        <v>977</v>
      </c>
      <c r="O11" s="140" t="s">
        <v>977</v>
      </c>
      <c r="P11" s="140" t="s">
        <v>977</v>
      </c>
      <c r="Q11" s="140" t="s">
        <v>977</v>
      </c>
      <c r="R11" s="140" t="s">
        <v>977</v>
      </c>
    </row>
    <row r="12" spans="1:18" s="36" customFormat="1" ht="89.25" x14ac:dyDescent="0.2">
      <c r="A12" s="78"/>
      <c r="B12" s="76"/>
      <c r="C12" s="76"/>
      <c r="D12" s="140" t="s">
        <v>977</v>
      </c>
      <c r="E12" s="140" t="s">
        <v>300</v>
      </c>
      <c r="F12" s="140" t="s">
        <v>300</v>
      </c>
      <c r="G12" s="140" t="s">
        <v>300</v>
      </c>
      <c r="H12" s="140" t="s">
        <v>300</v>
      </c>
      <c r="I12" s="140" t="s">
        <v>300</v>
      </c>
      <c r="J12" s="140" t="s">
        <v>300</v>
      </c>
      <c r="K12" s="140" t="s">
        <v>300</v>
      </c>
      <c r="L12" s="140" t="s">
        <v>300</v>
      </c>
      <c r="M12" s="140" t="s">
        <v>300</v>
      </c>
      <c r="N12" s="140" t="s">
        <v>300</v>
      </c>
      <c r="O12" s="140" t="s">
        <v>300</v>
      </c>
      <c r="P12" s="140" t="s">
        <v>300</v>
      </c>
      <c r="Q12" s="140" t="s">
        <v>300</v>
      </c>
      <c r="R12" s="140" t="s">
        <v>300</v>
      </c>
    </row>
    <row r="13" spans="1:18" s="36" customFormat="1" ht="89.25" x14ac:dyDescent="0.2">
      <c r="A13" s="78"/>
      <c r="B13" s="76"/>
      <c r="C13" s="76"/>
      <c r="D13" s="140" t="s">
        <v>300</v>
      </c>
      <c r="E13" s="140" t="s">
        <v>978</v>
      </c>
      <c r="F13" s="140" t="s">
        <v>978</v>
      </c>
      <c r="G13" s="140" t="s">
        <v>978</v>
      </c>
      <c r="H13" s="140" t="s">
        <v>978</v>
      </c>
      <c r="I13" s="140" t="s">
        <v>978</v>
      </c>
      <c r="J13" s="140" t="s">
        <v>978</v>
      </c>
      <c r="K13" s="140" t="s">
        <v>978</v>
      </c>
      <c r="L13" s="140" t="s">
        <v>978</v>
      </c>
      <c r="M13" s="140" t="s">
        <v>978</v>
      </c>
      <c r="N13" s="140" t="s">
        <v>978</v>
      </c>
      <c r="O13" s="140" t="s">
        <v>978</v>
      </c>
      <c r="P13" s="140" t="s">
        <v>978</v>
      </c>
      <c r="Q13" s="140" t="s">
        <v>978</v>
      </c>
      <c r="R13" s="140" t="s">
        <v>978</v>
      </c>
    </row>
    <row r="14" spans="1:18" s="36" customFormat="1" ht="51" x14ac:dyDescent="0.2">
      <c r="A14" s="78"/>
      <c r="B14" s="76"/>
      <c r="C14" s="76"/>
      <c r="D14" s="140" t="s">
        <v>978</v>
      </c>
      <c r="E14" s="140" t="s">
        <v>303</v>
      </c>
      <c r="F14" s="140" t="s">
        <v>303</v>
      </c>
      <c r="G14" s="140" t="s">
        <v>303</v>
      </c>
      <c r="H14" s="140" t="s">
        <v>303</v>
      </c>
      <c r="I14" s="140" t="s">
        <v>303</v>
      </c>
      <c r="J14" s="140" t="s">
        <v>303</v>
      </c>
      <c r="K14" s="140" t="s">
        <v>303</v>
      </c>
      <c r="L14" s="140" t="s">
        <v>303</v>
      </c>
      <c r="M14" s="140" t="s">
        <v>303</v>
      </c>
      <c r="N14" s="140" t="s">
        <v>303</v>
      </c>
      <c r="O14" s="140" t="s">
        <v>303</v>
      </c>
      <c r="P14" s="140" t="s">
        <v>303</v>
      </c>
      <c r="Q14" s="140" t="s">
        <v>303</v>
      </c>
      <c r="R14" s="140" t="s">
        <v>303</v>
      </c>
    </row>
    <row r="15" spans="1:18" s="36" customFormat="1" ht="63.75" x14ac:dyDescent="0.2">
      <c r="A15" s="76" t="s">
        <v>976</v>
      </c>
      <c r="B15" s="76" t="s">
        <v>1206</v>
      </c>
      <c r="C15" s="76" t="s">
        <v>1207</v>
      </c>
      <c r="D15" s="140" t="s">
        <v>303</v>
      </c>
      <c r="E15" s="140" t="s">
        <v>305</v>
      </c>
      <c r="F15" s="140" t="s">
        <v>306</v>
      </c>
      <c r="G15" s="140" t="s">
        <v>306</v>
      </c>
      <c r="H15" s="140" t="s">
        <v>306</v>
      </c>
      <c r="I15" s="140" t="s">
        <v>306</v>
      </c>
      <c r="J15" s="140" t="s">
        <v>306</v>
      </c>
      <c r="K15" s="140" t="s">
        <v>306</v>
      </c>
      <c r="L15" s="140" t="s">
        <v>306</v>
      </c>
      <c r="M15" s="140" t="s">
        <v>306</v>
      </c>
      <c r="N15" s="140" t="s">
        <v>306</v>
      </c>
      <c r="O15" s="140" t="s">
        <v>306</v>
      </c>
      <c r="P15" s="140" t="s">
        <v>306</v>
      </c>
      <c r="Q15" s="140" t="s">
        <v>306</v>
      </c>
      <c r="R15" s="140" t="s">
        <v>306</v>
      </c>
    </row>
    <row r="16" spans="1:18" s="36" customFormat="1" ht="38.25" x14ac:dyDescent="0.2">
      <c r="A16" s="76" t="s">
        <v>298</v>
      </c>
      <c r="B16" s="76" t="s">
        <v>617</v>
      </c>
      <c r="C16" s="76"/>
      <c r="D16" s="140" t="s">
        <v>306</v>
      </c>
      <c r="E16" s="140" t="s">
        <v>306</v>
      </c>
      <c r="F16" s="140" t="s">
        <v>308</v>
      </c>
      <c r="G16" s="140" t="s">
        <v>308</v>
      </c>
      <c r="H16" s="140" t="s">
        <v>308</v>
      </c>
      <c r="I16" s="140" t="s">
        <v>308</v>
      </c>
      <c r="J16" s="140" t="s">
        <v>308</v>
      </c>
      <c r="K16" s="140" t="s">
        <v>308</v>
      </c>
      <c r="L16" s="140" t="s">
        <v>308</v>
      </c>
      <c r="M16" s="140" t="s">
        <v>308</v>
      </c>
      <c r="N16" s="140" t="s">
        <v>308</v>
      </c>
      <c r="O16" s="140" t="s">
        <v>308</v>
      </c>
      <c r="P16" s="140" t="s">
        <v>308</v>
      </c>
      <c r="Q16" s="140" t="s">
        <v>308</v>
      </c>
      <c r="R16" s="140" t="s">
        <v>308</v>
      </c>
    </row>
    <row r="17" spans="1:18" ht="76.5" x14ac:dyDescent="0.2">
      <c r="A17" s="76" t="s">
        <v>977</v>
      </c>
      <c r="B17" s="76" t="s">
        <v>1206</v>
      </c>
      <c r="C17" s="76" t="s">
        <v>1207</v>
      </c>
      <c r="D17" s="140" t="s">
        <v>308</v>
      </c>
      <c r="E17" s="140" t="s">
        <v>308</v>
      </c>
      <c r="F17" s="140" t="s">
        <v>288</v>
      </c>
      <c r="G17" s="140" t="s">
        <v>288</v>
      </c>
      <c r="H17" s="140" t="s">
        <v>288</v>
      </c>
      <c r="I17" s="140" t="s">
        <v>288</v>
      </c>
      <c r="J17" s="140" t="s">
        <v>288</v>
      </c>
      <c r="K17" s="140" t="s">
        <v>288</v>
      </c>
      <c r="L17" s="140" t="s">
        <v>288</v>
      </c>
      <c r="M17" s="140" t="s">
        <v>288</v>
      </c>
      <c r="N17" s="140" t="s">
        <v>288</v>
      </c>
      <c r="O17" s="140" t="s">
        <v>288</v>
      </c>
      <c r="P17" s="140" t="s">
        <v>288</v>
      </c>
      <c r="Q17" s="140" t="s">
        <v>288</v>
      </c>
      <c r="R17" s="140" t="s">
        <v>288</v>
      </c>
    </row>
    <row r="18" spans="1:18" ht="76.5" x14ac:dyDescent="0.2">
      <c r="A18" s="76" t="s">
        <v>300</v>
      </c>
      <c r="B18" s="76" t="s">
        <v>1206</v>
      </c>
      <c r="C18" s="76" t="s">
        <v>1208</v>
      </c>
      <c r="D18" s="34" t="s">
        <v>1298</v>
      </c>
      <c r="E18" s="140" t="s">
        <v>288</v>
      </c>
      <c r="F18" s="140" t="s">
        <v>290</v>
      </c>
      <c r="G18" s="140" t="s">
        <v>290</v>
      </c>
      <c r="H18" s="140" t="s">
        <v>290</v>
      </c>
      <c r="I18" s="140" t="s">
        <v>290</v>
      </c>
      <c r="J18" s="140" t="s">
        <v>290</v>
      </c>
      <c r="K18" s="140" t="s">
        <v>290</v>
      </c>
      <c r="L18" s="140" t="s">
        <v>290</v>
      </c>
      <c r="M18" s="140" t="s">
        <v>290</v>
      </c>
      <c r="N18" s="140" t="s">
        <v>290</v>
      </c>
      <c r="O18" s="140" t="s">
        <v>290</v>
      </c>
      <c r="P18" s="140" t="s">
        <v>290</v>
      </c>
      <c r="Q18" s="140" t="s">
        <v>290</v>
      </c>
      <c r="R18" s="140" t="s">
        <v>290</v>
      </c>
    </row>
    <row r="19" spans="1:18" ht="102" x14ac:dyDescent="0.2">
      <c r="A19" s="76" t="s">
        <v>978</v>
      </c>
      <c r="B19" s="76" t="s">
        <v>1206</v>
      </c>
      <c r="C19" s="76" t="s">
        <v>1207</v>
      </c>
      <c r="D19" s="34" t="s">
        <v>1299</v>
      </c>
      <c r="E19" s="140" t="s">
        <v>290</v>
      </c>
      <c r="F19" s="140" t="s">
        <v>292</v>
      </c>
      <c r="G19" s="140" t="s">
        <v>292</v>
      </c>
      <c r="H19" s="140" t="s">
        <v>292</v>
      </c>
      <c r="I19" s="140" t="s">
        <v>292</v>
      </c>
      <c r="J19" s="140" t="s">
        <v>292</v>
      </c>
      <c r="K19" s="140" t="s">
        <v>292</v>
      </c>
      <c r="L19" s="140" t="s">
        <v>292</v>
      </c>
      <c r="M19" s="140" t="s">
        <v>292</v>
      </c>
      <c r="N19" s="140" t="s">
        <v>292</v>
      </c>
      <c r="O19" s="140" t="s">
        <v>292</v>
      </c>
      <c r="P19" s="140" t="s">
        <v>292</v>
      </c>
      <c r="Q19" s="140" t="s">
        <v>292</v>
      </c>
      <c r="R19" s="140" t="s">
        <v>292</v>
      </c>
    </row>
    <row r="20" spans="1:18" ht="102" x14ac:dyDescent="0.2">
      <c r="A20" s="76" t="s">
        <v>303</v>
      </c>
      <c r="B20" s="76" t="s">
        <v>1206</v>
      </c>
      <c r="C20" s="76" t="s">
        <v>1207</v>
      </c>
      <c r="D20" s="34" t="s">
        <v>288</v>
      </c>
      <c r="E20" s="140" t="s">
        <v>292</v>
      </c>
      <c r="F20" s="140" t="s">
        <v>294</v>
      </c>
      <c r="G20" s="140" t="s">
        <v>294</v>
      </c>
      <c r="H20" s="140" t="s">
        <v>294</v>
      </c>
      <c r="I20" s="140" t="s">
        <v>294</v>
      </c>
      <c r="J20" s="140" t="s">
        <v>294</v>
      </c>
      <c r="K20" s="140" t="s">
        <v>294</v>
      </c>
      <c r="L20" s="140" t="s">
        <v>294</v>
      </c>
      <c r="M20" s="140" t="s">
        <v>294</v>
      </c>
      <c r="N20" s="140" t="s">
        <v>294</v>
      </c>
      <c r="O20" s="140" t="s">
        <v>294</v>
      </c>
      <c r="P20" s="140" t="s">
        <v>294</v>
      </c>
      <c r="Q20" s="140" t="s">
        <v>294</v>
      </c>
      <c r="R20" s="140" t="s">
        <v>294</v>
      </c>
    </row>
    <row r="21" spans="1:18" ht="114.75" x14ac:dyDescent="0.2">
      <c r="A21" s="76" t="s">
        <v>305</v>
      </c>
      <c r="B21" s="76" t="s">
        <v>1206</v>
      </c>
      <c r="C21" s="76" t="s">
        <v>1207</v>
      </c>
      <c r="D21" s="34" t="s">
        <v>290</v>
      </c>
      <c r="E21" s="140" t="s">
        <v>294</v>
      </c>
      <c r="F21" s="140" t="s">
        <v>296</v>
      </c>
      <c r="G21" s="140" t="s">
        <v>296</v>
      </c>
      <c r="H21" s="140" t="s">
        <v>296</v>
      </c>
      <c r="I21" s="140" t="s">
        <v>296</v>
      </c>
      <c r="J21" s="140" t="s">
        <v>296</v>
      </c>
      <c r="K21" s="140" t="s">
        <v>296</v>
      </c>
      <c r="L21" s="140" t="s">
        <v>296</v>
      </c>
      <c r="M21" s="140" t="s">
        <v>296</v>
      </c>
      <c r="N21" s="140" t="s">
        <v>296</v>
      </c>
      <c r="O21" s="140" t="s">
        <v>296</v>
      </c>
      <c r="P21" s="140" t="s">
        <v>296</v>
      </c>
      <c r="Q21" s="140" t="s">
        <v>296</v>
      </c>
      <c r="R21" s="140" t="s">
        <v>296</v>
      </c>
    </row>
    <row r="22" spans="1:18" ht="114.75" x14ac:dyDescent="0.2">
      <c r="A22" s="76" t="s">
        <v>306</v>
      </c>
      <c r="B22" s="76" t="s">
        <v>1206</v>
      </c>
      <c r="C22" s="76" t="s">
        <v>1207</v>
      </c>
      <c r="D22" s="34" t="s">
        <v>292</v>
      </c>
      <c r="E22" s="140" t="s">
        <v>296</v>
      </c>
      <c r="F22" s="140" t="s">
        <v>299</v>
      </c>
      <c r="G22" s="140" t="s">
        <v>299</v>
      </c>
      <c r="H22" s="140" t="s">
        <v>299</v>
      </c>
      <c r="I22" s="140" t="s">
        <v>299</v>
      </c>
      <c r="J22" s="140" t="s">
        <v>299</v>
      </c>
      <c r="K22" s="140" t="s">
        <v>299</v>
      </c>
      <c r="L22" s="140" t="s">
        <v>299</v>
      </c>
      <c r="M22" s="140" t="s">
        <v>299</v>
      </c>
      <c r="N22" s="140" t="s">
        <v>299</v>
      </c>
      <c r="O22" s="140" t="s">
        <v>299</v>
      </c>
      <c r="P22" s="140" t="s">
        <v>299</v>
      </c>
      <c r="Q22" s="140" t="s">
        <v>299</v>
      </c>
      <c r="R22" s="140" t="s">
        <v>299</v>
      </c>
    </row>
    <row r="23" spans="1:18" ht="89.25" x14ac:dyDescent="0.2">
      <c r="A23" s="76" t="s">
        <v>308</v>
      </c>
      <c r="B23" s="76" t="s">
        <v>617</v>
      </c>
      <c r="C23" s="76"/>
      <c r="D23" s="34" t="s">
        <v>294</v>
      </c>
      <c r="E23" s="140" t="s">
        <v>299</v>
      </c>
      <c r="F23" s="140" t="s">
        <v>301</v>
      </c>
      <c r="G23" s="140" t="s">
        <v>301</v>
      </c>
      <c r="H23" s="140" t="s">
        <v>301</v>
      </c>
      <c r="I23" s="140" t="s">
        <v>301</v>
      </c>
      <c r="J23" s="140" t="s">
        <v>301</v>
      </c>
      <c r="K23" s="140" t="s">
        <v>301</v>
      </c>
      <c r="L23" s="140" t="s">
        <v>301</v>
      </c>
      <c r="M23" s="140" t="s">
        <v>301</v>
      </c>
      <c r="N23" s="140" t="s">
        <v>301</v>
      </c>
      <c r="O23" s="140" t="s">
        <v>301</v>
      </c>
      <c r="P23" s="140" t="s">
        <v>301</v>
      </c>
      <c r="Q23" s="140" t="s">
        <v>301</v>
      </c>
      <c r="R23" s="140" t="s">
        <v>301</v>
      </c>
    </row>
    <row r="24" spans="1:18" ht="89.25" x14ac:dyDescent="0.2">
      <c r="A24" s="76" t="s">
        <v>288</v>
      </c>
      <c r="B24" s="76" t="s">
        <v>1206</v>
      </c>
      <c r="C24" s="76" t="s">
        <v>1208</v>
      </c>
      <c r="D24" s="34" t="s">
        <v>296</v>
      </c>
      <c r="E24" s="140" t="s">
        <v>301</v>
      </c>
      <c r="F24" s="140" t="s">
        <v>302</v>
      </c>
      <c r="G24" s="140" t="s">
        <v>302</v>
      </c>
      <c r="H24" s="140" t="s">
        <v>302</v>
      </c>
      <c r="I24" s="140" t="s">
        <v>302</v>
      </c>
      <c r="J24" s="140" t="s">
        <v>302</v>
      </c>
      <c r="K24" s="140" t="s">
        <v>302</v>
      </c>
      <c r="L24" s="140" t="s">
        <v>302</v>
      </c>
      <c r="M24" s="140" t="s">
        <v>302</v>
      </c>
      <c r="N24" s="140" t="s">
        <v>302</v>
      </c>
      <c r="O24" s="140" t="s">
        <v>302</v>
      </c>
      <c r="P24" s="140" t="s">
        <v>302</v>
      </c>
      <c r="Q24" s="140" t="s">
        <v>302</v>
      </c>
      <c r="R24" s="140" t="s">
        <v>302</v>
      </c>
    </row>
    <row r="25" spans="1:18" ht="114.75" x14ac:dyDescent="0.2">
      <c r="A25" s="76" t="s">
        <v>290</v>
      </c>
      <c r="B25" s="76" t="s">
        <v>1206</v>
      </c>
      <c r="C25" s="76" t="s">
        <v>1208</v>
      </c>
      <c r="D25" s="34" t="s">
        <v>904</v>
      </c>
      <c r="E25" s="140" t="s">
        <v>302</v>
      </c>
      <c r="F25" s="140" t="s">
        <v>906</v>
      </c>
      <c r="G25" s="140" t="s">
        <v>906</v>
      </c>
      <c r="H25" s="140" t="s">
        <v>906</v>
      </c>
      <c r="I25" s="140" t="s">
        <v>906</v>
      </c>
      <c r="J25" s="140" t="s">
        <v>906</v>
      </c>
      <c r="K25" s="140" t="s">
        <v>906</v>
      </c>
      <c r="L25" s="140" t="s">
        <v>906</v>
      </c>
      <c r="M25" s="140" t="s">
        <v>906</v>
      </c>
      <c r="N25" s="140" t="s">
        <v>906</v>
      </c>
      <c r="O25" s="140" t="s">
        <v>906</v>
      </c>
      <c r="P25" s="140" t="s">
        <v>906</v>
      </c>
      <c r="Q25" s="140" t="s">
        <v>906</v>
      </c>
      <c r="R25" s="140" t="s">
        <v>906</v>
      </c>
    </row>
    <row r="26" spans="1:18" ht="102" x14ac:dyDescent="0.2">
      <c r="A26" s="76" t="s">
        <v>292</v>
      </c>
      <c r="B26" s="76" t="s">
        <v>1206</v>
      </c>
      <c r="C26" s="76" t="s">
        <v>1208</v>
      </c>
      <c r="D26" s="34" t="s">
        <v>299</v>
      </c>
      <c r="E26" s="140" t="s">
        <v>304</v>
      </c>
      <c r="F26" s="140" t="s">
        <v>307</v>
      </c>
      <c r="G26" s="140" t="s">
        <v>307</v>
      </c>
      <c r="H26" s="140" t="s">
        <v>307</v>
      </c>
      <c r="I26" s="140" t="s">
        <v>307</v>
      </c>
      <c r="J26" s="140" t="s">
        <v>307</v>
      </c>
      <c r="K26" s="140" t="s">
        <v>307</v>
      </c>
      <c r="L26" s="140" t="s">
        <v>307</v>
      </c>
      <c r="M26" s="140" t="s">
        <v>307</v>
      </c>
      <c r="N26" s="140" t="s">
        <v>307</v>
      </c>
      <c r="O26" s="140" t="s">
        <v>307</v>
      </c>
      <c r="P26" s="140" t="s">
        <v>307</v>
      </c>
      <c r="Q26" s="140" t="s">
        <v>307</v>
      </c>
      <c r="R26" s="140" t="s">
        <v>307</v>
      </c>
    </row>
    <row r="27" spans="1:18" ht="127.5" x14ac:dyDescent="0.2">
      <c r="A27" s="76" t="s">
        <v>294</v>
      </c>
      <c r="B27" s="76" t="s">
        <v>621</v>
      </c>
      <c r="C27" s="76"/>
      <c r="D27" s="34" t="s">
        <v>301</v>
      </c>
      <c r="E27" s="140" t="s">
        <v>906</v>
      </c>
      <c r="F27" s="140" t="s">
        <v>309</v>
      </c>
      <c r="G27" s="140" t="s">
        <v>309</v>
      </c>
      <c r="H27" s="140" t="s">
        <v>309</v>
      </c>
      <c r="I27" s="140" t="s">
        <v>309</v>
      </c>
      <c r="J27" s="140" t="s">
        <v>309</v>
      </c>
      <c r="K27" s="140" t="s">
        <v>309</v>
      </c>
      <c r="L27" s="140" t="s">
        <v>309</v>
      </c>
      <c r="M27" s="140" t="s">
        <v>907</v>
      </c>
      <c r="N27" s="140" t="s">
        <v>309</v>
      </c>
      <c r="O27" s="140" t="s">
        <v>309</v>
      </c>
      <c r="P27" s="140" t="s">
        <v>309</v>
      </c>
      <c r="Q27" s="140" t="s">
        <v>309</v>
      </c>
      <c r="R27" s="140" t="s">
        <v>309</v>
      </c>
    </row>
    <row r="28" spans="1:18" ht="127.5" x14ac:dyDescent="0.2">
      <c r="A28" s="76" t="s">
        <v>296</v>
      </c>
      <c r="B28" s="76" t="s">
        <v>1206</v>
      </c>
      <c r="C28" s="76" t="s">
        <v>1208</v>
      </c>
      <c r="D28" s="34" t="s">
        <v>302</v>
      </c>
      <c r="E28" s="140" t="s">
        <v>307</v>
      </c>
      <c r="F28" s="140" t="s">
        <v>311</v>
      </c>
      <c r="G28" s="140" t="s">
        <v>311</v>
      </c>
      <c r="H28" s="140" t="s">
        <v>311</v>
      </c>
      <c r="I28" s="140" t="s">
        <v>311</v>
      </c>
      <c r="J28" s="140" t="s">
        <v>311</v>
      </c>
      <c r="K28" s="140" t="s">
        <v>311</v>
      </c>
      <c r="L28" s="140" t="s">
        <v>311</v>
      </c>
      <c r="M28" s="140" t="s">
        <v>309</v>
      </c>
      <c r="N28" s="140" t="s">
        <v>311</v>
      </c>
      <c r="O28" s="140" t="s">
        <v>311</v>
      </c>
      <c r="P28" s="140" t="s">
        <v>311</v>
      </c>
      <c r="Q28" s="140" t="s">
        <v>311</v>
      </c>
      <c r="R28" s="140" t="s">
        <v>311</v>
      </c>
    </row>
    <row r="29" spans="1:18" ht="127.5" x14ac:dyDescent="0.2">
      <c r="A29" s="76" t="s">
        <v>904</v>
      </c>
      <c r="B29" s="76" t="s">
        <v>617</v>
      </c>
      <c r="C29" s="76"/>
      <c r="D29" s="34" t="s">
        <v>906</v>
      </c>
      <c r="E29" s="140" t="s">
        <v>309</v>
      </c>
      <c r="F29" s="140" t="s">
        <v>312</v>
      </c>
      <c r="G29" s="140" t="s">
        <v>312</v>
      </c>
      <c r="H29" s="140" t="s">
        <v>312</v>
      </c>
      <c r="I29" s="140" t="s">
        <v>312</v>
      </c>
      <c r="J29" s="140" t="s">
        <v>312</v>
      </c>
      <c r="K29" s="140" t="s">
        <v>312</v>
      </c>
      <c r="L29" s="140" t="s">
        <v>312</v>
      </c>
      <c r="M29" s="140" t="s">
        <v>311</v>
      </c>
      <c r="N29" s="140" t="s">
        <v>312</v>
      </c>
      <c r="O29" s="140" t="s">
        <v>312</v>
      </c>
      <c r="P29" s="140" t="s">
        <v>312</v>
      </c>
      <c r="Q29" s="140" t="s">
        <v>312</v>
      </c>
      <c r="R29" s="140" t="s">
        <v>312</v>
      </c>
    </row>
    <row r="30" spans="1:18" ht="127.5" x14ac:dyDescent="0.2">
      <c r="A30" s="76" t="s">
        <v>905</v>
      </c>
      <c r="B30" s="76" t="s">
        <v>1206</v>
      </c>
      <c r="C30" s="76" t="s">
        <v>1207</v>
      </c>
      <c r="D30" s="34" t="s">
        <v>307</v>
      </c>
      <c r="E30" s="140" t="s">
        <v>311</v>
      </c>
      <c r="F30" s="140" t="s">
        <v>313</v>
      </c>
      <c r="G30" s="140" t="s">
        <v>313</v>
      </c>
      <c r="H30" s="140" t="s">
        <v>313</v>
      </c>
      <c r="I30" s="140" t="s">
        <v>313</v>
      </c>
      <c r="J30" s="140" t="s">
        <v>313</v>
      </c>
      <c r="K30" s="140" t="s">
        <v>313</v>
      </c>
      <c r="L30" s="140" t="s">
        <v>313</v>
      </c>
      <c r="M30" s="140" t="s">
        <v>312</v>
      </c>
      <c r="N30" s="140" t="s">
        <v>313</v>
      </c>
      <c r="O30" s="140" t="s">
        <v>313</v>
      </c>
      <c r="P30" s="140" t="s">
        <v>313</v>
      </c>
      <c r="Q30" s="140" t="s">
        <v>313</v>
      </c>
      <c r="R30" s="140" t="s">
        <v>313</v>
      </c>
    </row>
    <row r="31" spans="1:18" ht="76.5" x14ac:dyDescent="0.2">
      <c r="A31" s="76" t="s">
        <v>299</v>
      </c>
      <c r="B31" s="76" t="s">
        <v>1206</v>
      </c>
      <c r="C31" s="76" t="s">
        <v>1207</v>
      </c>
      <c r="D31" s="34" t="s">
        <v>907</v>
      </c>
      <c r="E31" s="140" t="s">
        <v>312</v>
      </c>
      <c r="F31" s="140" t="s">
        <v>1300</v>
      </c>
      <c r="G31" s="140" t="s">
        <v>1300</v>
      </c>
      <c r="H31" s="140" t="s">
        <v>1300</v>
      </c>
      <c r="I31" s="140" t="s">
        <v>1300</v>
      </c>
      <c r="J31" s="140" t="s">
        <v>1300</v>
      </c>
      <c r="K31" s="140" t="s">
        <v>1300</v>
      </c>
      <c r="L31" s="140" t="s">
        <v>1300</v>
      </c>
      <c r="M31" s="140" t="s">
        <v>313</v>
      </c>
      <c r="N31" s="140" t="s">
        <v>1300</v>
      </c>
      <c r="O31" s="140" t="s">
        <v>1300</v>
      </c>
      <c r="P31" s="140" t="s">
        <v>1300</v>
      </c>
      <c r="Q31" s="140" t="s">
        <v>1300</v>
      </c>
      <c r="R31" s="140" t="s">
        <v>1300</v>
      </c>
    </row>
    <row r="32" spans="1:18" ht="102" x14ac:dyDescent="0.2">
      <c r="A32" s="76" t="s">
        <v>301</v>
      </c>
      <c r="B32" s="76" t="s">
        <v>1206</v>
      </c>
      <c r="C32" s="76" t="s">
        <v>1207</v>
      </c>
      <c r="D32" s="34" t="s">
        <v>309</v>
      </c>
      <c r="E32" s="140" t="s">
        <v>313</v>
      </c>
      <c r="F32" s="140" t="s">
        <v>1316</v>
      </c>
      <c r="G32" s="140" t="s">
        <v>1316</v>
      </c>
      <c r="H32" s="140" t="s">
        <v>1316</v>
      </c>
      <c r="I32" s="140" t="s">
        <v>1316</v>
      </c>
      <c r="J32" s="140" t="s">
        <v>1316</v>
      </c>
      <c r="K32" s="140" t="s">
        <v>1316</v>
      </c>
      <c r="L32" s="140" t="s">
        <v>1316</v>
      </c>
      <c r="M32" s="140" t="s">
        <v>1300</v>
      </c>
      <c r="N32" s="140" t="s">
        <v>1316</v>
      </c>
      <c r="O32" s="140" t="s">
        <v>1316</v>
      </c>
      <c r="P32" s="140" t="s">
        <v>1316</v>
      </c>
      <c r="Q32" s="140" t="s">
        <v>1316</v>
      </c>
      <c r="R32" s="140" t="s">
        <v>1316</v>
      </c>
    </row>
    <row r="33" spans="1:18" ht="89.25" x14ac:dyDescent="0.2">
      <c r="A33" s="76" t="s">
        <v>302</v>
      </c>
      <c r="B33" s="76" t="s">
        <v>1206</v>
      </c>
      <c r="C33" s="76" t="s">
        <v>1207</v>
      </c>
      <c r="D33" s="34" t="s">
        <v>310</v>
      </c>
      <c r="E33" s="140" t="s">
        <v>1300</v>
      </c>
      <c r="F33" s="140" t="s">
        <v>1317</v>
      </c>
      <c r="G33" s="140" t="s">
        <v>1317</v>
      </c>
      <c r="H33" s="140" t="s">
        <v>1317</v>
      </c>
      <c r="I33" s="140" t="s">
        <v>1317</v>
      </c>
      <c r="J33" s="140" t="s">
        <v>1317</v>
      </c>
      <c r="K33" s="140" t="s">
        <v>1317</v>
      </c>
      <c r="L33" s="140" t="s">
        <v>1317</v>
      </c>
      <c r="M33" s="140" t="s">
        <v>1316</v>
      </c>
      <c r="N33" s="140" t="s">
        <v>1317</v>
      </c>
      <c r="O33" s="140" t="s">
        <v>1317</v>
      </c>
      <c r="P33" s="140" t="s">
        <v>1317</v>
      </c>
      <c r="Q33" s="140" t="s">
        <v>1317</v>
      </c>
      <c r="R33" s="140" t="s">
        <v>1317</v>
      </c>
    </row>
    <row r="34" spans="1:18" ht="102" x14ac:dyDescent="0.2">
      <c r="A34" s="76" t="s">
        <v>304</v>
      </c>
      <c r="B34" s="76" t="s">
        <v>618</v>
      </c>
      <c r="C34" s="76"/>
      <c r="D34" s="34" t="s">
        <v>311</v>
      </c>
      <c r="E34" s="140" t="s">
        <v>1316</v>
      </c>
      <c r="F34" s="140" t="s">
        <v>1318</v>
      </c>
      <c r="G34" s="140" t="s">
        <v>1318</v>
      </c>
      <c r="H34" s="140" t="s">
        <v>1318</v>
      </c>
      <c r="I34" s="140" t="s">
        <v>1318</v>
      </c>
      <c r="J34" s="140" t="s">
        <v>1318</v>
      </c>
      <c r="K34" s="140" t="s">
        <v>1318</v>
      </c>
      <c r="L34" s="140" t="s">
        <v>1318</v>
      </c>
      <c r="M34" s="140" t="s">
        <v>1317</v>
      </c>
      <c r="N34" s="140" t="s">
        <v>1318</v>
      </c>
      <c r="O34" s="140" t="s">
        <v>1318</v>
      </c>
      <c r="P34" s="140" t="s">
        <v>1318</v>
      </c>
      <c r="Q34" s="140" t="s">
        <v>1318</v>
      </c>
      <c r="R34" s="140" t="s">
        <v>1318</v>
      </c>
    </row>
    <row r="35" spans="1:18" ht="102" x14ac:dyDescent="0.2">
      <c r="A35" s="76" t="s">
        <v>906</v>
      </c>
      <c r="B35" s="76" t="s">
        <v>1206</v>
      </c>
      <c r="C35" s="76" t="s">
        <v>1207</v>
      </c>
      <c r="D35" s="34" t="s">
        <v>312</v>
      </c>
      <c r="E35" s="140" t="s">
        <v>1317</v>
      </c>
      <c r="F35" s="140" t="s">
        <v>1319</v>
      </c>
      <c r="G35" s="140" t="s">
        <v>1319</v>
      </c>
      <c r="H35" s="140" t="s">
        <v>1319</v>
      </c>
      <c r="I35" s="140" t="s">
        <v>1319</v>
      </c>
      <c r="J35" s="140" t="s">
        <v>1319</v>
      </c>
      <c r="K35" s="140" t="s">
        <v>1319</v>
      </c>
      <c r="L35" s="140" t="s">
        <v>1319</v>
      </c>
      <c r="M35" s="140" t="s">
        <v>1318</v>
      </c>
      <c r="N35" s="140" t="s">
        <v>1319</v>
      </c>
      <c r="O35" s="140" t="s">
        <v>1319</v>
      </c>
      <c r="P35" s="140" t="s">
        <v>1319</v>
      </c>
      <c r="Q35" s="140" t="s">
        <v>1319</v>
      </c>
      <c r="R35" s="140" t="s">
        <v>1319</v>
      </c>
    </row>
    <row r="36" spans="1:18" ht="76.5" x14ac:dyDescent="0.2">
      <c r="A36" s="76" t="s">
        <v>307</v>
      </c>
      <c r="B36" s="76" t="s">
        <v>1206</v>
      </c>
      <c r="C36" s="76" t="s">
        <v>1208</v>
      </c>
      <c r="D36" s="34" t="s">
        <v>313</v>
      </c>
      <c r="E36" s="140" t="s">
        <v>1318</v>
      </c>
      <c r="F36" s="140" t="s">
        <v>827</v>
      </c>
      <c r="G36" s="140" t="s">
        <v>827</v>
      </c>
      <c r="H36" s="140" t="s">
        <v>827</v>
      </c>
      <c r="I36" s="140" t="s">
        <v>827</v>
      </c>
      <c r="J36" s="140" t="s">
        <v>827</v>
      </c>
      <c r="K36" s="140" t="s">
        <v>827</v>
      </c>
      <c r="L36" s="140" t="s">
        <v>827</v>
      </c>
      <c r="M36" s="140" t="s">
        <v>1319</v>
      </c>
      <c r="N36" s="140" t="s">
        <v>827</v>
      </c>
      <c r="O36" s="140" t="s">
        <v>827</v>
      </c>
      <c r="P36" s="140" t="s">
        <v>827</v>
      </c>
      <c r="Q36" s="140" t="s">
        <v>827</v>
      </c>
      <c r="R36" s="140" t="s">
        <v>827</v>
      </c>
    </row>
    <row r="37" spans="1:18" ht="127.5" x14ac:dyDescent="0.2">
      <c r="A37" s="76" t="s">
        <v>907</v>
      </c>
      <c r="B37" s="76" t="s">
        <v>623</v>
      </c>
      <c r="C37" s="76"/>
      <c r="D37" s="34" t="s">
        <v>1300</v>
      </c>
      <c r="E37" s="140" t="s">
        <v>1319</v>
      </c>
      <c r="F37" s="140" t="s">
        <v>828</v>
      </c>
      <c r="G37" s="140" t="s">
        <v>828</v>
      </c>
      <c r="H37" s="140" t="s">
        <v>828</v>
      </c>
      <c r="I37" s="140" t="s">
        <v>828</v>
      </c>
      <c r="J37" s="140" t="s">
        <v>828</v>
      </c>
      <c r="K37" s="140" t="s">
        <v>828</v>
      </c>
      <c r="L37" s="140" t="s">
        <v>828</v>
      </c>
      <c r="M37" s="140" t="s">
        <v>827</v>
      </c>
      <c r="N37" s="140" t="s">
        <v>828</v>
      </c>
      <c r="O37" s="140" t="s">
        <v>828</v>
      </c>
      <c r="P37" s="140" t="s">
        <v>828</v>
      </c>
      <c r="Q37" s="140" t="s">
        <v>828</v>
      </c>
      <c r="R37" s="140" t="s">
        <v>828</v>
      </c>
    </row>
    <row r="38" spans="1:18" ht="127.5" x14ac:dyDescent="0.2">
      <c r="A38" s="76" t="s">
        <v>309</v>
      </c>
      <c r="B38" s="76" t="s">
        <v>623</v>
      </c>
      <c r="C38" s="76"/>
      <c r="D38" s="34" t="s">
        <v>1316</v>
      </c>
      <c r="E38" s="140" t="s">
        <v>827</v>
      </c>
      <c r="F38" s="140" t="s">
        <v>829</v>
      </c>
      <c r="G38" s="140" t="s">
        <v>829</v>
      </c>
      <c r="H38" s="140" t="s">
        <v>829</v>
      </c>
      <c r="I38" s="140" t="s">
        <v>829</v>
      </c>
      <c r="J38" s="140" t="s">
        <v>829</v>
      </c>
      <c r="K38" s="140" t="s">
        <v>829</v>
      </c>
      <c r="L38" s="140" t="s">
        <v>829</v>
      </c>
      <c r="M38" s="140" t="s">
        <v>828</v>
      </c>
      <c r="N38" s="140" t="s">
        <v>829</v>
      </c>
      <c r="O38" s="140" t="s">
        <v>829</v>
      </c>
      <c r="P38" s="140" t="s">
        <v>829</v>
      </c>
      <c r="Q38" s="140" t="s">
        <v>829</v>
      </c>
      <c r="R38" s="140" t="s">
        <v>829</v>
      </c>
    </row>
    <row r="39" spans="1:18" ht="51" x14ac:dyDescent="0.2">
      <c r="A39" s="76" t="s">
        <v>310</v>
      </c>
      <c r="B39" s="76" t="s">
        <v>617</v>
      </c>
      <c r="C39" s="76"/>
      <c r="D39" s="34" t="s">
        <v>1317</v>
      </c>
      <c r="E39" s="140" t="s">
        <v>828</v>
      </c>
      <c r="F39" s="140" t="s">
        <v>830</v>
      </c>
      <c r="G39" s="140" t="s">
        <v>830</v>
      </c>
      <c r="H39" s="140" t="s">
        <v>830</v>
      </c>
      <c r="I39" s="140" t="s">
        <v>830</v>
      </c>
      <c r="J39" s="140" t="s">
        <v>830</v>
      </c>
      <c r="K39" s="140" t="s">
        <v>830</v>
      </c>
      <c r="L39" s="140" t="s">
        <v>830</v>
      </c>
      <c r="M39" s="140" t="s">
        <v>829</v>
      </c>
      <c r="N39" s="140" t="s">
        <v>830</v>
      </c>
      <c r="O39" s="140" t="s">
        <v>830</v>
      </c>
      <c r="P39" s="140" t="s">
        <v>830</v>
      </c>
      <c r="Q39" s="140" t="s">
        <v>830</v>
      </c>
      <c r="R39" s="140" t="s">
        <v>830</v>
      </c>
    </row>
    <row r="40" spans="1:18" ht="102" x14ac:dyDescent="0.2">
      <c r="A40" s="76" t="s">
        <v>311</v>
      </c>
      <c r="B40" s="76" t="s">
        <v>1206</v>
      </c>
      <c r="C40" s="76" t="s">
        <v>1208</v>
      </c>
      <c r="D40" s="34" t="s">
        <v>1318</v>
      </c>
      <c r="E40" s="140" t="s">
        <v>829</v>
      </c>
      <c r="F40" s="140" t="s">
        <v>831</v>
      </c>
      <c r="G40" s="140" t="s">
        <v>831</v>
      </c>
      <c r="H40" s="140" t="s">
        <v>831</v>
      </c>
      <c r="I40" s="140" t="s">
        <v>831</v>
      </c>
      <c r="J40" s="140" t="s">
        <v>831</v>
      </c>
      <c r="K40" s="140" t="s">
        <v>831</v>
      </c>
      <c r="L40" s="140" t="s">
        <v>831</v>
      </c>
      <c r="M40" s="140" t="s">
        <v>830</v>
      </c>
      <c r="N40" s="140" t="s">
        <v>831</v>
      </c>
      <c r="O40" s="140" t="s">
        <v>831</v>
      </c>
      <c r="P40" s="140" t="s">
        <v>831</v>
      </c>
      <c r="Q40" s="140" t="s">
        <v>831</v>
      </c>
      <c r="R40" s="140" t="s">
        <v>831</v>
      </c>
    </row>
    <row r="41" spans="1:18" ht="63.75" x14ac:dyDescent="0.2">
      <c r="A41" s="76" t="s">
        <v>312</v>
      </c>
      <c r="B41" s="76" t="s">
        <v>1206</v>
      </c>
      <c r="C41" s="76" t="s">
        <v>1208</v>
      </c>
      <c r="D41" s="34" t="s">
        <v>1319</v>
      </c>
      <c r="E41" s="140" t="s">
        <v>830</v>
      </c>
      <c r="F41" s="140" t="s">
        <v>832</v>
      </c>
      <c r="G41" s="140" t="s">
        <v>832</v>
      </c>
      <c r="H41" s="140" t="s">
        <v>832</v>
      </c>
      <c r="I41" s="140" t="s">
        <v>832</v>
      </c>
      <c r="J41" s="140" t="s">
        <v>832</v>
      </c>
      <c r="K41" s="140" t="s">
        <v>832</v>
      </c>
      <c r="L41" s="140" t="s">
        <v>832</v>
      </c>
      <c r="M41" s="140" t="s">
        <v>831</v>
      </c>
      <c r="N41" s="140" t="s">
        <v>832</v>
      </c>
      <c r="O41" s="140" t="s">
        <v>832</v>
      </c>
      <c r="P41" s="140" t="s">
        <v>832</v>
      </c>
      <c r="Q41" s="140" t="s">
        <v>832</v>
      </c>
      <c r="R41" s="140" t="s">
        <v>832</v>
      </c>
    </row>
    <row r="42" spans="1:18" ht="63.75" x14ac:dyDescent="0.2">
      <c r="A42" s="76" t="s">
        <v>313</v>
      </c>
      <c r="B42" s="76" t="s">
        <v>1206</v>
      </c>
      <c r="C42" s="76" t="s">
        <v>1208</v>
      </c>
      <c r="D42" s="34" t="s">
        <v>827</v>
      </c>
      <c r="E42" s="140" t="s">
        <v>831</v>
      </c>
      <c r="F42" s="140" t="s">
        <v>836</v>
      </c>
      <c r="G42" s="140" t="s">
        <v>836</v>
      </c>
      <c r="H42" s="140" t="s">
        <v>836</v>
      </c>
      <c r="I42" s="140" t="s">
        <v>836</v>
      </c>
      <c r="J42" s="140" t="s">
        <v>836</v>
      </c>
      <c r="K42" s="140" t="s">
        <v>836</v>
      </c>
      <c r="L42" s="140" t="s">
        <v>836</v>
      </c>
      <c r="M42" s="140" t="s">
        <v>832</v>
      </c>
      <c r="N42" s="140" t="s">
        <v>836</v>
      </c>
      <c r="O42" s="140" t="s">
        <v>836</v>
      </c>
      <c r="P42" s="140" t="s">
        <v>836</v>
      </c>
      <c r="Q42" s="140" t="s">
        <v>836</v>
      </c>
      <c r="R42" s="140" t="s">
        <v>836</v>
      </c>
    </row>
    <row r="43" spans="1:18" ht="63.75" x14ac:dyDescent="0.2">
      <c r="A43" s="76" t="s">
        <v>827</v>
      </c>
      <c r="B43" s="76" t="s">
        <v>1206</v>
      </c>
      <c r="C43" s="76" t="s">
        <v>1208</v>
      </c>
      <c r="D43" s="34" t="s">
        <v>828</v>
      </c>
      <c r="E43" s="140" t="s">
        <v>832</v>
      </c>
      <c r="F43" s="140" t="s">
        <v>837</v>
      </c>
      <c r="G43" s="140" t="s">
        <v>837</v>
      </c>
      <c r="H43" s="140" t="s">
        <v>837</v>
      </c>
      <c r="I43" s="140" t="s">
        <v>837</v>
      </c>
      <c r="J43" s="140" t="s">
        <v>837</v>
      </c>
      <c r="K43" s="140" t="s">
        <v>837</v>
      </c>
      <c r="L43" s="140" t="s">
        <v>837</v>
      </c>
      <c r="M43" s="140" t="s">
        <v>836</v>
      </c>
      <c r="N43" s="140" t="s">
        <v>837</v>
      </c>
      <c r="O43" s="140" t="s">
        <v>837</v>
      </c>
      <c r="P43" s="140" t="s">
        <v>837</v>
      </c>
      <c r="Q43" s="140" t="s">
        <v>837</v>
      </c>
      <c r="R43" s="140" t="s">
        <v>837</v>
      </c>
    </row>
    <row r="44" spans="1:18" ht="51" x14ac:dyDescent="0.2">
      <c r="A44" s="76" t="s">
        <v>828</v>
      </c>
      <c r="B44" s="76" t="s">
        <v>1206</v>
      </c>
      <c r="C44" s="76" t="s">
        <v>1208</v>
      </c>
      <c r="D44" s="34" t="s">
        <v>829</v>
      </c>
      <c r="E44" s="140" t="s">
        <v>836</v>
      </c>
      <c r="F44" s="140" t="s">
        <v>840</v>
      </c>
      <c r="G44" s="140" t="s">
        <v>840</v>
      </c>
      <c r="H44" s="140" t="s">
        <v>840</v>
      </c>
      <c r="I44" s="140" t="s">
        <v>840</v>
      </c>
      <c r="J44" s="140" t="s">
        <v>840</v>
      </c>
      <c r="K44" s="140" t="s">
        <v>840</v>
      </c>
      <c r="L44" s="140" t="s">
        <v>840</v>
      </c>
      <c r="M44" s="140" t="s">
        <v>837</v>
      </c>
      <c r="N44" s="140" t="s">
        <v>840</v>
      </c>
      <c r="O44" s="140" t="s">
        <v>840</v>
      </c>
      <c r="P44" s="140" t="s">
        <v>840</v>
      </c>
      <c r="Q44" s="140" t="s">
        <v>840</v>
      </c>
      <c r="R44" s="140" t="s">
        <v>840</v>
      </c>
    </row>
    <row r="45" spans="1:18" ht="51" x14ac:dyDescent="0.2">
      <c r="A45" s="76" t="s">
        <v>829</v>
      </c>
      <c r="B45" s="76" t="s">
        <v>1206</v>
      </c>
      <c r="C45" s="76" t="s">
        <v>1208</v>
      </c>
      <c r="D45" s="34" t="s">
        <v>830</v>
      </c>
      <c r="E45" s="140" t="s">
        <v>837</v>
      </c>
      <c r="F45" s="140" t="s">
        <v>879</v>
      </c>
      <c r="G45" s="140" t="s">
        <v>879</v>
      </c>
      <c r="H45" s="140" t="s">
        <v>879</v>
      </c>
      <c r="I45" s="140" t="s">
        <v>879</v>
      </c>
      <c r="J45" s="140" t="s">
        <v>879</v>
      </c>
      <c r="K45" s="140" t="s">
        <v>879</v>
      </c>
      <c r="L45" s="140" t="s">
        <v>879</v>
      </c>
      <c r="M45" s="140" t="s">
        <v>840</v>
      </c>
      <c r="N45" s="140" t="s">
        <v>879</v>
      </c>
      <c r="O45" s="140" t="s">
        <v>879</v>
      </c>
      <c r="P45" s="140" t="s">
        <v>879</v>
      </c>
      <c r="Q45" s="140" t="s">
        <v>879</v>
      </c>
      <c r="R45" s="140" t="s">
        <v>879</v>
      </c>
    </row>
    <row r="46" spans="1:18" ht="140.25" x14ac:dyDescent="0.2">
      <c r="A46" s="76" t="s">
        <v>830</v>
      </c>
      <c r="B46" s="76" t="s">
        <v>1206</v>
      </c>
      <c r="C46" s="76" t="s">
        <v>1207</v>
      </c>
      <c r="D46" s="34" t="s">
        <v>831</v>
      </c>
      <c r="E46" s="140" t="s">
        <v>840</v>
      </c>
      <c r="F46" s="3" t="s">
        <v>1034</v>
      </c>
      <c r="G46" s="3" t="s">
        <v>1034</v>
      </c>
      <c r="H46" s="3" t="s">
        <v>1258</v>
      </c>
      <c r="I46" s="36"/>
      <c r="J46" s="3" t="s">
        <v>1227</v>
      </c>
      <c r="K46" s="3" t="s">
        <v>1259</v>
      </c>
      <c r="L46" s="140"/>
      <c r="M46" s="140" t="s">
        <v>879</v>
      </c>
      <c r="N46" s="140"/>
      <c r="O46" s="140"/>
      <c r="P46" s="140"/>
      <c r="Q46" s="140"/>
      <c r="R46" s="140"/>
    </row>
    <row r="47" spans="1:18" ht="63.75" x14ac:dyDescent="0.2">
      <c r="A47" s="76" t="s">
        <v>831</v>
      </c>
      <c r="B47" s="76" t="s">
        <v>1206</v>
      </c>
      <c r="C47" s="76" t="s">
        <v>1208</v>
      </c>
      <c r="D47" s="34" t="s">
        <v>832</v>
      </c>
      <c r="E47" s="140" t="s">
        <v>879</v>
      </c>
      <c r="F47" s="3" t="s">
        <v>1211</v>
      </c>
      <c r="G47" s="3" t="s">
        <v>1211</v>
      </c>
      <c r="H47" s="3" t="s">
        <v>1253</v>
      </c>
      <c r="I47" s="36"/>
      <c r="J47" s="3" t="s">
        <v>1228</v>
      </c>
      <c r="K47" s="3" t="s">
        <v>1260</v>
      </c>
      <c r="L47" s="140"/>
      <c r="M47" s="140"/>
      <c r="N47" s="140"/>
      <c r="O47" s="140"/>
      <c r="P47" s="140"/>
      <c r="Q47" s="140"/>
      <c r="R47" s="140"/>
    </row>
    <row r="48" spans="1:18" ht="127.5" x14ac:dyDescent="0.2">
      <c r="A48" s="76" t="s">
        <v>832</v>
      </c>
      <c r="B48" s="76" t="s">
        <v>1206</v>
      </c>
      <c r="C48" s="76" t="s">
        <v>1208</v>
      </c>
      <c r="D48" s="34" t="s">
        <v>836</v>
      </c>
      <c r="E48" s="140" t="s">
        <v>838</v>
      </c>
      <c r="F48" s="3" t="s">
        <v>1212</v>
      </c>
      <c r="G48" s="3" t="s">
        <v>1212</v>
      </c>
      <c r="H48" s="3" t="s">
        <v>1254</v>
      </c>
      <c r="I48" s="36"/>
      <c r="J48" s="3" t="s">
        <v>1229</v>
      </c>
      <c r="K48" s="3" t="s">
        <v>1261</v>
      </c>
      <c r="L48" s="140"/>
      <c r="M48" s="140"/>
      <c r="N48" s="140"/>
      <c r="O48" s="140"/>
      <c r="P48" s="140"/>
      <c r="Q48" s="140"/>
      <c r="R48" s="140"/>
    </row>
    <row r="49" spans="1:18" ht="102" x14ac:dyDescent="0.2">
      <c r="A49" s="76" t="s">
        <v>833</v>
      </c>
      <c r="B49" s="76" t="s">
        <v>1206</v>
      </c>
      <c r="C49" s="76" t="s">
        <v>1207</v>
      </c>
      <c r="D49" s="34" t="s">
        <v>837</v>
      </c>
      <c r="E49" s="140" t="s">
        <v>839</v>
      </c>
      <c r="F49" s="3" t="s">
        <v>1213</v>
      </c>
      <c r="G49" s="3" t="s">
        <v>1213</v>
      </c>
      <c r="H49" s="3" t="s">
        <v>1255</v>
      </c>
      <c r="I49" s="36"/>
      <c r="J49" s="3" t="s">
        <v>1230</v>
      </c>
      <c r="K49" s="3" t="s">
        <v>1262</v>
      </c>
      <c r="L49" s="140"/>
      <c r="M49" s="140"/>
      <c r="N49" s="140"/>
      <c r="O49" s="140"/>
      <c r="P49" s="140"/>
      <c r="Q49" s="140"/>
      <c r="R49" s="140"/>
    </row>
    <row r="50" spans="1:18" ht="89.25" x14ac:dyDescent="0.2">
      <c r="A50" s="76" t="s">
        <v>834</v>
      </c>
      <c r="B50" s="76" t="s">
        <v>1206</v>
      </c>
      <c r="C50" s="83" t="s">
        <v>1207</v>
      </c>
      <c r="D50" s="34" t="s">
        <v>840</v>
      </c>
      <c r="E50" s="140" t="s">
        <v>841</v>
      </c>
      <c r="F50" s="3" t="s">
        <v>1214</v>
      </c>
      <c r="G50" s="3" t="s">
        <v>1214</v>
      </c>
      <c r="H50" s="3" t="s">
        <v>1256</v>
      </c>
      <c r="I50" s="36"/>
      <c r="J50" s="3" t="s">
        <v>1231</v>
      </c>
      <c r="K50" s="3" t="s">
        <v>1263</v>
      </c>
      <c r="L50" s="140"/>
      <c r="M50" s="140"/>
      <c r="N50" s="140"/>
      <c r="O50" s="140"/>
      <c r="P50" s="140"/>
      <c r="Q50" s="140"/>
      <c r="R50" s="140"/>
    </row>
    <row r="51" spans="1:18" ht="127.5" x14ac:dyDescent="0.2">
      <c r="A51" s="76" t="s">
        <v>835</v>
      </c>
      <c r="B51" s="76" t="s">
        <v>1206</v>
      </c>
      <c r="C51" s="83" t="s">
        <v>1207</v>
      </c>
      <c r="D51" s="34" t="s">
        <v>879</v>
      </c>
      <c r="E51" s="140" t="s">
        <v>1209</v>
      </c>
      <c r="F51" s="3" t="s">
        <v>1215</v>
      </c>
      <c r="G51" s="3" t="s">
        <v>1215</v>
      </c>
      <c r="H51" s="3" t="s">
        <v>1257</v>
      </c>
      <c r="I51" s="36"/>
      <c r="J51" s="3" t="s">
        <v>1232</v>
      </c>
      <c r="K51" s="3" t="s">
        <v>1264</v>
      </c>
      <c r="L51" s="140"/>
      <c r="M51" s="140"/>
      <c r="N51" s="140"/>
      <c r="O51" s="140"/>
      <c r="P51" s="140"/>
      <c r="Q51" s="140"/>
      <c r="R51" s="140"/>
    </row>
    <row r="52" spans="1:18" ht="63.75" x14ac:dyDescent="0.2">
      <c r="A52" s="76" t="s">
        <v>836</v>
      </c>
      <c r="B52" s="76" t="s">
        <v>1206</v>
      </c>
      <c r="C52" s="76" t="s">
        <v>1208</v>
      </c>
      <c r="D52" s="34" t="s">
        <v>993</v>
      </c>
      <c r="E52" s="140" t="s">
        <v>1210</v>
      </c>
      <c r="F52" s="3" t="s">
        <v>1216</v>
      </c>
      <c r="G52" s="3" t="s">
        <v>1216</v>
      </c>
      <c r="H52" s="36"/>
      <c r="I52" s="36"/>
      <c r="J52" s="3" t="s">
        <v>1233</v>
      </c>
      <c r="K52" s="3" t="s">
        <v>1265</v>
      </c>
      <c r="L52" s="140"/>
      <c r="M52" s="140"/>
      <c r="N52" s="140"/>
      <c r="O52" s="140"/>
      <c r="P52" s="140"/>
      <c r="Q52" s="140"/>
      <c r="R52" s="140"/>
    </row>
    <row r="53" spans="1:18" ht="89.25" x14ac:dyDescent="0.2">
      <c r="A53" s="76" t="s">
        <v>837</v>
      </c>
      <c r="B53" s="76" t="s">
        <v>1206</v>
      </c>
      <c r="C53" s="76" t="s">
        <v>1208</v>
      </c>
      <c r="D53" s="34" t="s">
        <v>994</v>
      </c>
      <c r="E53" s="140" t="s">
        <v>842</v>
      </c>
      <c r="F53" s="3" t="s">
        <v>1005</v>
      </c>
      <c r="G53" s="3" t="s">
        <v>1005</v>
      </c>
      <c r="H53" s="3"/>
      <c r="I53" s="36"/>
      <c r="J53" s="3" t="s">
        <v>1234</v>
      </c>
      <c r="K53" s="36"/>
      <c r="L53" s="140"/>
      <c r="M53" s="140"/>
      <c r="N53" s="140"/>
      <c r="O53" s="140"/>
      <c r="P53" s="140"/>
      <c r="Q53" s="140"/>
      <c r="R53" s="140"/>
    </row>
    <row r="54" spans="1:18" ht="76.5" x14ac:dyDescent="0.2">
      <c r="A54" s="76" t="s">
        <v>838</v>
      </c>
      <c r="B54" s="76" t="s">
        <v>618</v>
      </c>
      <c r="C54" s="76"/>
      <c r="D54" s="34" t="s">
        <v>995</v>
      </c>
      <c r="E54" s="140" t="s">
        <v>843</v>
      </c>
      <c r="F54" s="3" t="s">
        <v>1007</v>
      </c>
      <c r="G54" s="3" t="s">
        <v>1007</v>
      </c>
      <c r="J54" s="3" t="s">
        <v>1235</v>
      </c>
      <c r="L54" s="140"/>
      <c r="M54" s="140"/>
      <c r="N54" s="140"/>
      <c r="O54" s="140"/>
      <c r="P54" s="140"/>
      <c r="Q54" s="140"/>
      <c r="R54" s="140"/>
    </row>
    <row r="55" spans="1:18" ht="63.75" x14ac:dyDescent="0.2">
      <c r="A55" s="76" t="s">
        <v>839</v>
      </c>
      <c r="B55" s="76" t="s">
        <v>618</v>
      </c>
      <c r="C55" s="76"/>
      <c r="D55" s="34" t="s">
        <v>996</v>
      </c>
      <c r="E55" s="140" t="s">
        <v>844</v>
      </c>
      <c r="F55" s="3" t="s">
        <v>1008</v>
      </c>
      <c r="G55" s="3" t="s">
        <v>1008</v>
      </c>
      <c r="J55" s="3" t="s">
        <v>1236</v>
      </c>
      <c r="L55" s="140"/>
      <c r="M55" s="140"/>
      <c r="N55" s="140"/>
      <c r="O55" s="140"/>
      <c r="P55" s="140"/>
      <c r="Q55" s="140"/>
      <c r="R55" s="140"/>
    </row>
    <row r="56" spans="1:18" ht="76.5" x14ac:dyDescent="0.2">
      <c r="A56" s="76" t="s">
        <v>840</v>
      </c>
      <c r="B56" s="76" t="s">
        <v>1206</v>
      </c>
      <c r="C56" s="76" t="s">
        <v>1208</v>
      </c>
      <c r="D56" s="34" t="s">
        <v>997</v>
      </c>
      <c r="E56" s="140" t="s">
        <v>845</v>
      </c>
      <c r="F56" s="3" t="s">
        <v>1217</v>
      </c>
      <c r="G56" s="3" t="s">
        <v>1222</v>
      </c>
      <c r="J56" s="3" t="s">
        <v>1237</v>
      </c>
      <c r="L56" s="140"/>
      <c r="M56" s="140"/>
      <c r="N56" s="140"/>
      <c r="O56" s="140"/>
      <c r="P56" s="140"/>
      <c r="Q56" s="140"/>
      <c r="R56" s="140"/>
    </row>
    <row r="57" spans="1:18" ht="89.25" x14ac:dyDescent="0.2">
      <c r="A57" s="76" t="s">
        <v>841</v>
      </c>
      <c r="B57" s="76" t="s">
        <v>618</v>
      </c>
      <c r="C57" s="76"/>
      <c r="D57" s="34" t="s">
        <v>998</v>
      </c>
      <c r="E57" s="140" t="s">
        <v>908</v>
      </c>
      <c r="F57" s="3" t="s">
        <v>1218</v>
      </c>
      <c r="G57" s="3" t="s">
        <v>1010</v>
      </c>
      <c r="J57" s="3" t="s">
        <v>1238</v>
      </c>
      <c r="L57" s="140"/>
      <c r="M57" s="140"/>
      <c r="N57" s="140"/>
      <c r="O57" s="140"/>
      <c r="P57" s="140"/>
      <c r="Q57" s="140"/>
      <c r="R57" s="140"/>
    </row>
    <row r="58" spans="1:18" ht="114.75" x14ac:dyDescent="0.2">
      <c r="A58" s="76" t="s">
        <v>1209</v>
      </c>
      <c r="B58" s="76" t="s">
        <v>618</v>
      </c>
      <c r="C58" s="76"/>
      <c r="D58" s="34" t="s">
        <v>999</v>
      </c>
      <c r="E58" s="140" t="s">
        <v>846</v>
      </c>
      <c r="F58" s="3" t="s">
        <v>1219</v>
      </c>
      <c r="G58" s="3" t="s">
        <v>1223</v>
      </c>
      <c r="J58" s="3" t="s">
        <v>1239</v>
      </c>
      <c r="L58" s="140"/>
      <c r="M58" s="140"/>
      <c r="N58" s="140"/>
      <c r="O58" s="140"/>
      <c r="P58" s="140"/>
      <c r="Q58" s="140"/>
      <c r="R58" s="140"/>
    </row>
    <row r="59" spans="1:18" ht="114.75" x14ac:dyDescent="0.2">
      <c r="A59" s="76" t="s">
        <v>1210</v>
      </c>
      <c r="B59" s="76" t="s">
        <v>618</v>
      </c>
      <c r="C59" s="76"/>
      <c r="D59" s="34" t="s">
        <v>1000</v>
      </c>
      <c r="E59" s="140" t="s">
        <v>847</v>
      </c>
      <c r="F59" s="3" t="s">
        <v>1010</v>
      </c>
      <c r="G59" s="3" t="s">
        <v>1224</v>
      </c>
      <c r="J59" s="3" t="s">
        <v>1240</v>
      </c>
      <c r="L59" s="140"/>
      <c r="M59" s="140"/>
      <c r="N59" s="140"/>
      <c r="O59" s="140"/>
      <c r="P59" s="140"/>
      <c r="Q59" s="140"/>
      <c r="R59" s="140"/>
    </row>
    <row r="60" spans="1:18" ht="102" x14ac:dyDescent="0.2">
      <c r="A60" s="76" t="s">
        <v>842</v>
      </c>
      <c r="B60" s="76" t="s">
        <v>618</v>
      </c>
      <c r="C60" s="76"/>
      <c r="D60" s="34" t="s">
        <v>1001</v>
      </c>
      <c r="E60" s="140" t="s">
        <v>848</v>
      </c>
      <c r="F60" s="3" t="s">
        <v>1074</v>
      </c>
      <c r="G60" s="3" t="s">
        <v>1074</v>
      </c>
      <c r="J60" s="3" t="s">
        <v>1241</v>
      </c>
      <c r="L60" s="140"/>
      <c r="M60" s="140"/>
      <c r="N60" s="140"/>
      <c r="O60" s="140"/>
      <c r="P60" s="140"/>
      <c r="Q60" s="140"/>
      <c r="R60" s="140"/>
    </row>
    <row r="61" spans="1:18" ht="140.25" x14ac:dyDescent="0.2">
      <c r="A61" s="76" t="s">
        <v>843</v>
      </c>
      <c r="B61" s="76" t="s">
        <v>618</v>
      </c>
      <c r="C61" s="76"/>
      <c r="D61" s="34" t="s">
        <v>1002</v>
      </c>
      <c r="E61" s="140" t="s">
        <v>849</v>
      </c>
      <c r="F61" s="3" t="s">
        <v>1012</v>
      </c>
      <c r="G61" s="3" t="s">
        <v>1012</v>
      </c>
      <c r="J61" s="3" t="s">
        <v>1242</v>
      </c>
      <c r="L61" s="140"/>
      <c r="M61" s="140"/>
      <c r="N61" s="140"/>
      <c r="O61" s="140"/>
      <c r="P61" s="140"/>
      <c r="Q61" s="140"/>
      <c r="R61" s="140"/>
    </row>
    <row r="62" spans="1:18" ht="140.25" x14ac:dyDescent="0.2">
      <c r="A62" s="76" t="s">
        <v>844</v>
      </c>
      <c r="B62" s="76" t="s">
        <v>618</v>
      </c>
      <c r="C62" s="76"/>
      <c r="D62" s="34" t="s">
        <v>1003</v>
      </c>
      <c r="E62" s="140" t="s">
        <v>850</v>
      </c>
      <c r="F62" s="3" t="s">
        <v>1083</v>
      </c>
      <c r="G62" s="3" t="s">
        <v>1225</v>
      </c>
      <c r="J62" s="3" t="s">
        <v>1243</v>
      </c>
      <c r="L62" s="140"/>
      <c r="M62" s="140"/>
      <c r="N62" s="140"/>
      <c r="O62" s="140"/>
      <c r="P62" s="140"/>
      <c r="Q62" s="140"/>
      <c r="R62" s="140"/>
    </row>
    <row r="63" spans="1:18" ht="102" x14ac:dyDescent="0.2">
      <c r="A63" s="76" t="s">
        <v>845</v>
      </c>
      <c r="B63" s="76" t="s">
        <v>618</v>
      </c>
      <c r="C63" s="76"/>
      <c r="D63" s="34" t="s">
        <v>1004</v>
      </c>
      <c r="E63" s="140" t="s">
        <v>851</v>
      </c>
      <c r="F63" s="3" t="s">
        <v>1220</v>
      </c>
      <c r="G63" s="3" t="s">
        <v>1083</v>
      </c>
      <c r="J63" s="3" t="s">
        <v>1244</v>
      </c>
      <c r="L63" s="140"/>
      <c r="M63" s="140"/>
      <c r="N63" s="140"/>
      <c r="O63" s="140"/>
      <c r="P63" s="140"/>
      <c r="Q63" s="140"/>
      <c r="R63" s="140"/>
    </row>
    <row r="64" spans="1:18" ht="127.5" x14ac:dyDescent="0.2">
      <c r="A64" s="76" t="s">
        <v>908</v>
      </c>
      <c r="B64" s="76" t="s">
        <v>618</v>
      </c>
      <c r="C64" s="76"/>
      <c r="D64" s="34" t="s">
        <v>1005</v>
      </c>
      <c r="E64" s="140" t="s">
        <v>909</v>
      </c>
      <c r="F64" s="3" t="s">
        <v>1019</v>
      </c>
      <c r="G64" s="3" t="s">
        <v>1226</v>
      </c>
      <c r="J64" s="3" t="s">
        <v>1245</v>
      </c>
      <c r="L64" s="140"/>
      <c r="M64" s="140"/>
      <c r="N64" s="140"/>
      <c r="O64" s="140"/>
      <c r="P64" s="140"/>
      <c r="Q64" s="140"/>
      <c r="R64" s="140"/>
    </row>
    <row r="65" spans="1:18" ht="114.75" x14ac:dyDescent="0.2">
      <c r="A65" s="76" t="s">
        <v>846</v>
      </c>
      <c r="B65" s="76" t="s">
        <v>618</v>
      </c>
      <c r="C65" s="76"/>
      <c r="D65" s="34" t="s">
        <v>1006</v>
      </c>
      <c r="E65" s="140" t="s">
        <v>852</v>
      </c>
      <c r="F65" s="3" t="s">
        <v>1021</v>
      </c>
      <c r="G65" s="3" t="s">
        <v>1019</v>
      </c>
      <c r="J65" s="3" t="s">
        <v>1246</v>
      </c>
      <c r="K65" s="140"/>
      <c r="L65" s="140"/>
      <c r="M65" s="140"/>
      <c r="N65" s="140"/>
      <c r="O65" s="140"/>
      <c r="P65" s="140"/>
      <c r="Q65" s="140"/>
      <c r="R65" s="140"/>
    </row>
    <row r="66" spans="1:18" ht="89.25" x14ac:dyDescent="0.2">
      <c r="A66" s="76" t="s">
        <v>847</v>
      </c>
      <c r="B66" s="76" t="s">
        <v>618</v>
      </c>
      <c r="C66" s="76"/>
      <c r="D66" s="34" t="s">
        <v>1007</v>
      </c>
      <c r="E66" s="140" t="s">
        <v>853</v>
      </c>
      <c r="F66" s="3" t="s">
        <v>1221</v>
      </c>
      <c r="G66" s="3" t="s">
        <v>1021</v>
      </c>
      <c r="J66" s="3" t="s">
        <v>1247</v>
      </c>
      <c r="K66" s="140"/>
      <c r="L66" s="140"/>
      <c r="M66" s="140"/>
      <c r="N66" s="140"/>
      <c r="O66" s="140"/>
      <c r="P66" s="140"/>
      <c r="Q66" s="140"/>
      <c r="R66" s="140"/>
    </row>
    <row r="67" spans="1:18" ht="114.75" x14ac:dyDescent="0.2">
      <c r="A67" s="76" t="s">
        <v>848</v>
      </c>
      <c r="B67" s="76" t="s">
        <v>618</v>
      </c>
      <c r="C67" s="76"/>
      <c r="D67" s="34" t="s">
        <v>1008</v>
      </c>
      <c r="E67" s="140" t="s">
        <v>854</v>
      </c>
      <c r="F67" s="3"/>
      <c r="G67" s="3"/>
      <c r="J67" s="3" t="s">
        <v>1248</v>
      </c>
      <c r="K67" s="140"/>
      <c r="L67" s="140"/>
      <c r="M67" s="140"/>
      <c r="N67" s="140"/>
      <c r="O67" s="140"/>
      <c r="P67" s="140"/>
      <c r="Q67" s="140"/>
      <c r="R67" s="140"/>
    </row>
    <row r="68" spans="1:18" ht="76.5" x14ac:dyDescent="0.2">
      <c r="A68" s="76" t="s">
        <v>849</v>
      </c>
      <c r="B68" s="76" t="s">
        <v>618</v>
      </c>
      <c r="C68" s="76"/>
      <c r="D68" s="34" t="s">
        <v>1009</v>
      </c>
      <c r="E68" s="140" t="s">
        <v>855</v>
      </c>
      <c r="F68" s="3"/>
      <c r="G68" s="3"/>
      <c r="J68" s="3" t="s">
        <v>1249</v>
      </c>
      <c r="K68" s="140"/>
      <c r="L68" s="140"/>
      <c r="M68" s="140"/>
      <c r="N68" s="140"/>
      <c r="O68" s="140"/>
      <c r="P68" s="140"/>
      <c r="Q68" s="140"/>
      <c r="R68" s="140"/>
    </row>
    <row r="69" spans="1:18" ht="89.25" x14ac:dyDescent="0.2">
      <c r="A69" s="76" t="s">
        <v>850</v>
      </c>
      <c r="B69" s="76" t="s">
        <v>618</v>
      </c>
      <c r="C69" s="76"/>
      <c r="D69" s="34" t="s">
        <v>1010</v>
      </c>
      <c r="E69" s="140" t="s">
        <v>856</v>
      </c>
      <c r="J69" s="3" t="s">
        <v>1250</v>
      </c>
      <c r="K69" s="140"/>
      <c r="L69" s="140"/>
      <c r="M69" s="140"/>
      <c r="N69" s="140"/>
      <c r="O69" s="140"/>
      <c r="P69" s="140"/>
      <c r="Q69" s="140"/>
      <c r="R69" s="140"/>
    </row>
    <row r="70" spans="1:18" ht="127.5" x14ac:dyDescent="0.2">
      <c r="A70" s="76" t="s">
        <v>851</v>
      </c>
      <c r="B70" s="76" t="s">
        <v>618</v>
      </c>
      <c r="C70" s="76"/>
      <c r="D70" s="34" t="s">
        <v>1011</v>
      </c>
      <c r="E70" s="140" t="s">
        <v>910</v>
      </c>
      <c r="J70" s="3" t="s">
        <v>1251</v>
      </c>
      <c r="K70" s="140"/>
      <c r="L70" s="140"/>
      <c r="M70" s="140"/>
      <c r="N70" s="140"/>
      <c r="O70" s="140"/>
      <c r="P70" s="140"/>
      <c r="Q70" s="140"/>
      <c r="R70" s="140"/>
    </row>
    <row r="71" spans="1:18" ht="102" x14ac:dyDescent="0.2">
      <c r="A71" s="76" t="s">
        <v>909</v>
      </c>
      <c r="B71" s="76" t="s">
        <v>618</v>
      </c>
      <c r="C71" s="76"/>
      <c r="D71" s="34" t="s">
        <v>1012</v>
      </c>
      <c r="E71" s="140" t="s">
        <v>857</v>
      </c>
      <c r="J71" s="3" t="s">
        <v>1252</v>
      </c>
      <c r="K71" s="140"/>
      <c r="L71" s="140"/>
      <c r="M71" s="140"/>
      <c r="N71" s="140"/>
      <c r="O71" s="140"/>
      <c r="P71" s="140"/>
      <c r="Q71" s="140"/>
      <c r="R71" s="140"/>
    </row>
    <row r="72" spans="1:18" ht="89.25" x14ac:dyDescent="0.2">
      <c r="A72" s="76" t="s">
        <v>852</v>
      </c>
      <c r="B72" s="76" t="s">
        <v>618</v>
      </c>
      <c r="C72" s="76"/>
      <c r="D72" s="34" t="s">
        <v>1013</v>
      </c>
      <c r="E72" s="140" t="s">
        <v>858</v>
      </c>
      <c r="K72" s="140"/>
      <c r="L72" s="140"/>
      <c r="M72" s="140"/>
      <c r="N72" s="140"/>
      <c r="O72" s="140"/>
      <c r="P72" s="140"/>
      <c r="Q72" s="140"/>
      <c r="R72" s="140"/>
    </row>
    <row r="73" spans="1:18" ht="102" x14ac:dyDescent="0.2">
      <c r="A73" s="76" t="s">
        <v>853</v>
      </c>
      <c r="B73" s="76" t="s">
        <v>618</v>
      </c>
      <c r="C73" s="76"/>
      <c r="D73" s="34" t="s">
        <v>1014</v>
      </c>
      <c r="E73" s="140" t="s">
        <v>859</v>
      </c>
      <c r="K73" s="140"/>
      <c r="L73" s="140"/>
      <c r="M73" s="140"/>
      <c r="N73" s="140"/>
      <c r="O73" s="140"/>
      <c r="P73" s="140"/>
      <c r="Q73" s="140"/>
      <c r="R73" s="140"/>
    </row>
    <row r="74" spans="1:18" ht="102" x14ac:dyDescent="0.2">
      <c r="A74" s="76" t="s">
        <v>854</v>
      </c>
      <c r="B74" s="76" t="s">
        <v>618</v>
      </c>
      <c r="C74" s="76"/>
      <c r="D74" s="34" t="s">
        <v>1015</v>
      </c>
      <c r="E74" s="140" t="s">
        <v>860</v>
      </c>
      <c r="K74" s="140"/>
      <c r="L74" s="140"/>
      <c r="M74" s="140"/>
      <c r="N74" s="140"/>
      <c r="O74" s="140"/>
      <c r="P74" s="140"/>
      <c r="Q74" s="140"/>
      <c r="R74" s="140"/>
    </row>
    <row r="75" spans="1:18" ht="140.25" x14ac:dyDescent="0.2">
      <c r="A75" s="76" t="s">
        <v>855</v>
      </c>
      <c r="B75" s="76" t="s">
        <v>618</v>
      </c>
      <c r="C75" s="76"/>
      <c r="D75" s="34" t="s">
        <v>1016</v>
      </c>
      <c r="E75" s="140" t="s">
        <v>911</v>
      </c>
      <c r="K75" s="140"/>
      <c r="L75" s="140"/>
      <c r="M75" s="140"/>
      <c r="N75" s="140"/>
      <c r="O75" s="140"/>
      <c r="P75" s="140"/>
      <c r="Q75" s="140"/>
      <c r="R75" s="140"/>
    </row>
    <row r="76" spans="1:18" ht="51" x14ac:dyDescent="0.2">
      <c r="A76" s="76" t="s">
        <v>856</v>
      </c>
      <c r="B76" s="76" t="s">
        <v>618</v>
      </c>
      <c r="C76" s="76"/>
      <c r="D76" s="34" t="s">
        <v>1017</v>
      </c>
      <c r="E76" s="140" t="s">
        <v>861</v>
      </c>
      <c r="K76" s="140"/>
      <c r="L76" s="140"/>
      <c r="M76" s="140"/>
      <c r="N76" s="140"/>
      <c r="O76" s="140"/>
      <c r="P76" s="140"/>
      <c r="Q76" s="140"/>
      <c r="R76" s="140"/>
    </row>
    <row r="77" spans="1:18" ht="114.75" x14ac:dyDescent="0.2">
      <c r="A77" s="76" t="s">
        <v>910</v>
      </c>
      <c r="B77" s="76" t="s">
        <v>618</v>
      </c>
      <c r="C77" s="76"/>
      <c r="D77" s="34" t="s">
        <v>1018</v>
      </c>
      <c r="E77" s="140" t="s">
        <v>862</v>
      </c>
      <c r="K77" s="140"/>
      <c r="L77" s="140"/>
      <c r="M77" s="140"/>
      <c r="N77" s="140"/>
      <c r="O77" s="140"/>
      <c r="P77" s="140"/>
      <c r="Q77" s="140"/>
      <c r="R77" s="140"/>
    </row>
    <row r="78" spans="1:18" ht="140.25" x14ac:dyDescent="0.2">
      <c r="A78" s="76" t="s">
        <v>857</v>
      </c>
      <c r="B78" s="76" t="s">
        <v>618</v>
      </c>
      <c r="C78" s="76"/>
      <c r="D78" s="34" t="s">
        <v>1019</v>
      </c>
      <c r="E78" s="140" t="s">
        <v>912</v>
      </c>
      <c r="K78" s="140"/>
      <c r="L78" s="140"/>
      <c r="M78" s="140"/>
      <c r="N78" s="140"/>
      <c r="O78" s="140"/>
      <c r="P78" s="140"/>
      <c r="Q78" s="140"/>
      <c r="R78" s="140"/>
    </row>
    <row r="79" spans="1:18" ht="76.5" x14ac:dyDescent="0.2">
      <c r="A79" s="76" t="s">
        <v>858</v>
      </c>
      <c r="B79" s="76" t="s">
        <v>618</v>
      </c>
      <c r="C79" s="76"/>
      <c r="D79" s="34" t="s">
        <v>1020</v>
      </c>
      <c r="E79" s="140" t="s">
        <v>863</v>
      </c>
      <c r="K79" s="140"/>
      <c r="L79" s="140"/>
      <c r="M79" s="140"/>
      <c r="N79" s="140"/>
      <c r="O79" s="140"/>
      <c r="P79" s="140"/>
      <c r="Q79" s="140"/>
      <c r="R79" s="140"/>
    </row>
    <row r="80" spans="1:18" ht="127.5" x14ac:dyDescent="0.2">
      <c r="A80" s="76" t="s">
        <v>859</v>
      </c>
      <c r="B80" s="76" t="s">
        <v>618</v>
      </c>
      <c r="C80" s="76"/>
      <c r="D80" s="34" t="s">
        <v>1021</v>
      </c>
      <c r="E80" s="140" t="s">
        <v>864</v>
      </c>
      <c r="G80" s="140"/>
      <c r="H80" s="140"/>
      <c r="I80" s="140"/>
      <c r="J80" s="140"/>
      <c r="K80" s="140"/>
      <c r="L80" s="140"/>
      <c r="M80" s="140"/>
      <c r="N80" s="140"/>
      <c r="O80" s="140"/>
      <c r="P80" s="140"/>
      <c r="Q80" s="140"/>
      <c r="R80" s="140"/>
    </row>
    <row r="81" spans="1:18" ht="114.75" x14ac:dyDescent="0.2">
      <c r="A81" s="76" t="s">
        <v>860</v>
      </c>
      <c r="B81" s="76" t="s">
        <v>618</v>
      </c>
      <c r="C81" s="76"/>
      <c r="D81" s="34" t="s">
        <v>1022</v>
      </c>
      <c r="E81" s="140" t="s">
        <v>913</v>
      </c>
      <c r="G81" s="140"/>
      <c r="H81" s="140"/>
      <c r="I81" s="140"/>
      <c r="J81" s="140"/>
      <c r="K81" s="140"/>
      <c r="L81" s="140"/>
      <c r="M81" s="140"/>
      <c r="N81" s="140"/>
      <c r="O81" s="140"/>
      <c r="P81" s="140"/>
      <c r="Q81" s="140"/>
      <c r="R81" s="140"/>
    </row>
    <row r="82" spans="1:18" ht="191.25" x14ac:dyDescent="0.2">
      <c r="A82" s="76" t="s">
        <v>911</v>
      </c>
      <c r="B82" s="76" t="s">
        <v>618</v>
      </c>
      <c r="C82" s="76"/>
      <c r="D82" s="34" t="s">
        <v>1023</v>
      </c>
      <c r="E82" s="140" t="s">
        <v>865</v>
      </c>
      <c r="G82" s="140"/>
      <c r="H82" s="140"/>
      <c r="I82" s="140"/>
      <c r="J82" s="140"/>
      <c r="K82" s="140"/>
      <c r="L82" s="140"/>
      <c r="M82" s="140"/>
      <c r="N82" s="140"/>
      <c r="O82" s="140"/>
      <c r="P82" s="140"/>
      <c r="Q82" s="140"/>
      <c r="R82" s="140"/>
    </row>
    <row r="83" spans="1:18" ht="76.5" x14ac:dyDescent="0.2">
      <c r="A83" s="76" t="s">
        <v>861</v>
      </c>
      <c r="B83" s="76" t="s">
        <v>618</v>
      </c>
      <c r="C83" s="76"/>
      <c r="D83" s="34" t="s">
        <v>1024</v>
      </c>
      <c r="E83" s="140" t="s">
        <v>866</v>
      </c>
      <c r="F83" s="140"/>
      <c r="G83" s="140"/>
      <c r="H83" s="140"/>
      <c r="I83" s="140"/>
      <c r="J83" s="140"/>
      <c r="K83" s="140"/>
      <c r="L83" s="140"/>
      <c r="M83" s="140"/>
      <c r="N83" s="140"/>
      <c r="O83" s="140"/>
      <c r="P83" s="140"/>
      <c r="Q83" s="140"/>
      <c r="R83" s="140"/>
    </row>
    <row r="84" spans="1:18" ht="76.5" x14ac:dyDescent="0.2">
      <c r="A84" s="76" t="s">
        <v>862</v>
      </c>
      <c r="B84" s="76" t="s">
        <v>618</v>
      </c>
      <c r="C84" s="76"/>
      <c r="D84" s="34" t="s">
        <v>1025</v>
      </c>
      <c r="E84" s="140" t="s">
        <v>867</v>
      </c>
      <c r="F84" s="140"/>
      <c r="G84" s="140"/>
      <c r="H84" s="140"/>
      <c r="I84" s="140"/>
      <c r="J84" s="140"/>
      <c r="K84" s="140"/>
      <c r="L84" s="140"/>
      <c r="M84" s="140"/>
      <c r="N84" s="140"/>
      <c r="O84" s="140"/>
      <c r="P84" s="140"/>
      <c r="Q84" s="140"/>
      <c r="R84" s="140"/>
    </row>
    <row r="85" spans="1:18" ht="114.75" x14ac:dyDescent="0.2">
      <c r="A85" s="76" t="s">
        <v>912</v>
      </c>
      <c r="B85" s="76" t="s">
        <v>618</v>
      </c>
      <c r="C85" s="76"/>
      <c r="D85" s="34" t="s">
        <v>1026</v>
      </c>
      <c r="E85" s="140" t="s">
        <v>868</v>
      </c>
      <c r="F85" s="140"/>
      <c r="G85" s="140"/>
      <c r="H85" s="140"/>
      <c r="I85" s="140"/>
      <c r="J85" s="140"/>
      <c r="K85" s="140"/>
      <c r="L85" s="140"/>
      <c r="M85" s="140"/>
      <c r="N85" s="140"/>
      <c r="O85" s="140"/>
      <c r="P85" s="140"/>
      <c r="Q85" s="140"/>
      <c r="R85" s="140"/>
    </row>
    <row r="86" spans="1:18" ht="165.75" x14ac:dyDescent="0.2">
      <c r="A86" s="76" t="s">
        <v>863</v>
      </c>
      <c r="B86" s="76" t="s">
        <v>618</v>
      </c>
      <c r="C86" s="76"/>
      <c r="D86" s="34" t="s">
        <v>1027</v>
      </c>
      <c r="E86" s="140" t="s">
        <v>869</v>
      </c>
      <c r="F86" s="140"/>
      <c r="G86" s="140"/>
      <c r="H86" s="140"/>
      <c r="I86" s="140"/>
      <c r="J86" s="140"/>
      <c r="K86" s="140"/>
      <c r="L86" s="140"/>
      <c r="M86" s="140"/>
      <c r="N86" s="140"/>
      <c r="O86" s="140"/>
      <c r="P86" s="140"/>
      <c r="Q86" s="140"/>
      <c r="R86" s="140"/>
    </row>
    <row r="87" spans="1:18" ht="409.5" x14ac:dyDescent="0.2">
      <c r="A87" s="76" t="s">
        <v>864</v>
      </c>
      <c r="B87" s="76" t="s">
        <v>618</v>
      </c>
      <c r="C87" s="76"/>
      <c r="D87" s="34" t="s">
        <v>1028</v>
      </c>
      <c r="E87" s="140" t="s">
        <v>870</v>
      </c>
      <c r="F87" s="140"/>
      <c r="G87" s="140"/>
      <c r="H87" s="140"/>
      <c r="I87" s="140"/>
      <c r="J87" s="140"/>
      <c r="K87" s="140"/>
      <c r="L87" s="140"/>
      <c r="M87" s="140"/>
      <c r="N87" s="140"/>
      <c r="O87" s="140"/>
      <c r="P87" s="140"/>
      <c r="Q87" s="140"/>
      <c r="R87" s="140"/>
    </row>
    <row r="88" spans="1:18" ht="127.5" x14ac:dyDescent="0.2">
      <c r="A88" s="76" t="s">
        <v>913</v>
      </c>
      <c r="B88" s="76" t="s">
        <v>618</v>
      </c>
      <c r="C88" s="76"/>
      <c r="D88" s="34" t="s">
        <v>1029</v>
      </c>
      <c r="E88" s="140" t="s">
        <v>914</v>
      </c>
      <c r="F88" s="140"/>
      <c r="G88" s="140"/>
      <c r="H88" s="140"/>
      <c r="I88" s="140"/>
      <c r="J88" s="140"/>
      <c r="K88" s="140"/>
      <c r="L88" s="140"/>
      <c r="M88" s="140"/>
      <c r="N88" s="140"/>
      <c r="O88" s="140"/>
      <c r="P88" s="140"/>
      <c r="Q88" s="140"/>
      <c r="R88" s="140"/>
    </row>
    <row r="89" spans="1:18" ht="165.75" x14ac:dyDescent="0.2">
      <c r="A89" s="76" t="s">
        <v>865</v>
      </c>
      <c r="B89" s="76" t="s">
        <v>618</v>
      </c>
      <c r="C89" s="76"/>
      <c r="D89" s="34" t="s">
        <v>1030</v>
      </c>
      <c r="E89" s="140" t="s">
        <v>871</v>
      </c>
      <c r="F89" s="140"/>
      <c r="G89" s="140"/>
      <c r="H89" s="140"/>
      <c r="I89" s="140"/>
      <c r="J89" s="140"/>
      <c r="K89" s="140"/>
      <c r="L89" s="140"/>
      <c r="M89" s="140"/>
      <c r="N89" s="140"/>
      <c r="O89" s="140"/>
      <c r="P89" s="140"/>
      <c r="Q89" s="140"/>
      <c r="R89" s="140"/>
    </row>
    <row r="90" spans="1:18" ht="127.5" x14ac:dyDescent="0.2">
      <c r="A90" s="76" t="s">
        <v>866</v>
      </c>
      <c r="B90" s="76" t="s">
        <v>618</v>
      </c>
      <c r="C90" s="76"/>
      <c r="D90" s="34" t="s">
        <v>1031</v>
      </c>
      <c r="E90" s="140" t="s">
        <v>872</v>
      </c>
      <c r="F90" s="140"/>
      <c r="G90" s="140"/>
      <c r="H90" s="140"/>
      <c r="I90" s="140"/>
      <c r="J90" s="140"/>
      <c r="K90" s="140"/>
      <c r="L90" s="140"/>
      <c r="M90" s="140"/>
      <c r="N90" s="140"/>
      <c r="O90" s="140"/>
      <c r="P90" s="140"/>
      <c r="Q90" s="140"/>
      <c r="R90" s="140"/>
    </row>
    <row r="91" spans="1:18" ht="76.5" x14ac:dyDescent="0.2">
      <c r="A91" s="76" t="s">
        <v>867</v>
      </c>
      <c r="B91" s="76" t="s">
        <v>618</v>
      </c>
      <c r="C91" s="76"/>
      <c r="D91" s="34" t="s">
        <v>1032</v>
      </c>
      <c r="E91" s="140" t="s">
        <v>873</v>
      </c>
      <c r="F91" s="140"/>
      <c r="G91" s="140"/>
      <c r="H91" s="140"/>
      <c r="I91" s="140"/>
      <c r="J91" s="140"/>
      <c r="K91" s="140"/>
      <c r="L91" s="140"/>
      <c r="M91" s="140"/>
      <c r="N91" s="140"/>
      <c r="O91" s="140"/>
      <c r="P91" s="140"/>
      <c r="Q91" s="140"/>
      <c r="R91" s="140"/>
    </row>
    <row r="92" spans="1:18" ht="76.5" x14ac:dyDescent="0.2">
      <c r="A92" s="76" t="s">
        <v>868</v>
      </c>
      <c r="B92" s="76" t="s">
        <v>618</v>
      </c>
      <c r="C92" s="76"/>
      <c r="D92" s="34" t="s">
        <v>1033</v>
      </c>
      <c r="E92" s="140" t="s">
        <v>874</v>
      </c>
      <c r="F92" s="140"/>
      <c r="G92" s="140"/>
      <c r="H92" s="140"/>
      <c r="I92" s="140"/>
      <c r="J92" s="140"/>
      <c r="K92" s="140"/>
      <c r="L92" s="140"/>
      <c r="M92" s="140"/>
      <c r="N92" s="140"/>
      <c r="O92" s="140"/>
      <c r="P92" s="140"/>
      <c r="Q92" s="140"/>
      <c r="R92" s="140"/>
    </row>
    <row r="93" spans="1:18" ht="191.25" x14ac:dyDescent="0.2">
      <c r="A93" s="76" t="s">
        <v>869</v>
      </c>
      <c r="B93" s="76" t="s">
        <v>618</v>
      </c>
      <c r="C93" s="76"/>
      <c r="E93" s="140" t="s">
        <v>875</v>
      </c>
      <c r="F93" s="140"/>
      <c r="G93" s="140"/>
      <c r="H93" s="140"/>
      <c r="I93" s="140"/>
      <c r="J93" s="140"/>
      <c r="K93" s="140"/>
      <c r="L93" s="140"/>
      <c r="M93" s="140"/>
      <c r="N93" s="140"/>
      <c r="O93" s="140"/>
      <c r="P93" s="140"/>
      <c r="Q93" s="140"/>
      <c r="R93" s="140"/>
    </row>
    <row r="94" spans="1:18" ht="409.5" x14ac:dyDescent="0.2">
      <c r="A94" s="76" t="s">
        <v>870</v>
      </c>
      <c r="B94" s="76" t="s">
        <v>618</v>
      </c>
      <c r="C94" s="76"/>
      <c r="E94" s="140" t="s">
        <v>876</v>
      </c>
      <c r="F94" s="140"/>
      <c r="G94" s="140"/>
      <c r="H94" s="140"/>
      <c r="I94" s="140"/>
      <c r="J94" s="140"/>
      <c r="K94" s="140"/>
      <c r="L94" s="140"/>
      <c r="M94" s="140"/>
      <c r="N94" s="140"/>
      <c r="O94" s="140"/>
      <c r="P94" s="140"/>
      <c r="Q94" s="140"/>
      <c r="R94" s="140"/>
    </row>
    <row r="95" spans="1:18" ht="267.75" x14ac:dyDescent="0.2">
      <c r="A95" s="76" t="s">
        <v>914</v>
      </c>
      <c r="B95" s="76" t="s">
        <v>618</v>
      </c>
      <c r="C95" s="76"/>
      <c r="E95" s="140" t="s">
        <v>877</v>
      </c>
      <c r="F95" s="140"/>
      <c r="G95" s="140"/>
      <c r="H95" s="140"/>
      <c r="I95" s="140"/>
      <c r="J95" s="140"/>
      <c r="K95" s="140"/>
      <c r="L95" s="140"/>
      <c r="M95" s="140"/>
      <c r="N95" s="140"/>
      <c r="O95" s="140"/>
      <c r="P95" s="140"/>
      <c r="Q95" s="140"/>
      <c r="R95" s="140"/>
    </row>
    <row r="96" spans="1:18" ht="140.25" x14ac:dyDescent="0.2">
      <c r="A96" s="76" t="s">
        <v>871</v>
      </c>
      <c r="B96" s="76" t="s">
        <v>618</v>
      </c>
      <c r="C96" s="76"/>
      <c r="E96" s="140" t="s">
        <v>878</v>
      </c>
      <c r="F96" s="140"/>
      <c r="G96" s="140"/>
      <c r="H96" s="140"/>
      <c r="I96" s="140"/>
      <c r="J96" s="140"/>
      <c r="K96" s="140"/>
      <c r="L96" s="140"/>
      <c r="M96" s="140"/>
      <c r="N96" s="140"/>
      <c r="O96" s="140"/>
      <c r="P96" s="140"/>
      <c r="Q96" s="140"/>
      <c r="R96" s="140"/>
    </row>
    <row r="97" spans="1:18" ht="102" x14ac:dyDescent="0.2">
      <c r="A97" s="76" t="s">
        <v>872</v>
      </c>
      <c r="B97" s="76" t="s">
        <v>618</v>
      </c>
      <c r="C97" s="76"/>
      <c r="E97" s="140" t="s">
        <v>880</v>
      </c>
      <c r="F97" s="140"/>
      <c r="G97" s="140"/>
      <c r="H97" s="140"/>
      <c r="I97" s="140"/>
      <c r="J97" s="140"/>
      <c r="K97" s="140"/>
      <c r="L97" s="140"/>
      <c r="M97" s="140"/>
      <c r="N97" s="140"/>
      <c r="O97" s="140"/>
      <c r="P97" s="140"/>
      <c r="Q97" s="140"/>
      <c r="R97" s="140"/>
    </row>
    <row r="98" spans="1:18" ht="89.25" x14ac:dyDescent="0.2">
      <c r="A98" s="76" t="s">
        <v>873</v>
      </c>
      <c r="B98" s="76" t="s">
        <v>618</v>
      </c>
      <c r="C98" s="76"/>
      <c r="E98" s="140" t="s">
        <v>881</v>
      </c>
      <c r="F98" s="140"/>
      <c r="G98" s="140"/>
      <c r="H98" s="140"/>
      <c r="I98" s="140"/>
      <c r="J98" s="140"/>
      <c r="K98" s="140"/>
      <c r="L98" s="140"/>
      <c r="M98" s="140"/>
      <c r="N98" s="140"/>
      <c r="O98" s="140"/>
      <c r="P98" s="140"/>
      <c r="Q98" s="140"/>
      <c r="R98" s="140"/>
    </row>
    <row r="99" spans="1:18" ht="63.75" x14ac:dyDescent="0.2">
      <c r="A99" s="76" t="s">
        <v>874</v>
      </c>
      <c r="B99" s="76" t="s">
        <v>618</v>
      </c>
      <c r="C99" s="76"/>
      <c r="E99" s="140" t="s">
        <v>882</v>
      </c>
      <c r="F99" s="140"/>
      <c r="G99" s="140"/>
      <c r="H99" s="140"/>
      <c r="I99" s="140"/>
      <c r="J99" s="140"/>
      <c r="K99" s="140"/>
      <c r="L99" s="140"/>
      <c r="M99" s="140"/>
      <c r="N99" s="140"/>
      <c r="O99" s="140"/>
      <c r="P99" s="140"/>
      <c r="Q99" s="140"/>
      <c r="R99" s="140"/>
    </row>
    <row r="100" spans="1:18" ht="153" x14ac:dyDescent="0.2">
      <c r="A100" s="76" t="s">
        <v>875</v>
      </c>
      <c r="B100" s="76" t="s">
        <v>618</v>
      </c>
      <c r="C100" s="76"/>
      <c r="E100" s="140" t="s">
        <v>883</v>
      </c>
      <c r="F100" s="140"/>
      <c r="G100" s="140"/>
      <c r="H100" s="140"/>
      <c r="I100" s="140"/>
      <c r="J100" s="140"/>
      <c r="K100" s="140"/>
      <c r="L100" s="140"/>
      <c r="M100" s="140"/>
      <c r="N100" s="140"/>
      <c r="O100" s="140"/>
      <c r="P100" s="140"/>
      <c r="Q100" s="140"/>
      <c r="R100" s="140"/>
    </row>
    <row r="101" spans="1:18" ht="140.25" x14ac:dyDescent="0.2">
      <c r="A101" s="76" t="s">
        <v>876</v>
      </c>
      <c r="B101" s="76" t="s">
        <v>618</v>
      </c>
      <c r="C101" s="76"/>
      <c r="E101" s="140" t="s">
        <v>884</v>
      </c>
      <c r="F101" s="140"/>
      <c r="G101" s="140"/>
      <c r="H101" s="140"/>
      <c r="I101" s="140"/>
      <c r="J101" s="140"/>
      <c r="K101" s="140"/>
      <c r="L101" s="140"/>
      <c r="M101" s="140"/>
      <c r="N101" s="140"/>
      <c r="O101" s="140"/>
      <c r="P101" s="140"/>
      <c r="Q101" s="140"/>
      <c r="R101" s="140"/>
    </row>
    <row r="102" spans="1:18" ht="204" x14ac:dyDescent="0.2">
      <c r="A102" s="76" t="s">
        <v>877</v>
      </c>
      <c r="B102" s="76" t="s">
        <v>618</v>
      </c>
      <c r="C102" s="76"/>
      <c r="E102" s="140" t="s">
        <v>885</v>
      </c>
      <c r="F102" s="140"/>
      <c r="G102" s="140"/>
      <c r="H102" s="140"/>
      <c r="I102" s="140"/>
      <c r="J102" s="140"/>
      <c r="K102" s="140"/>
      <c r="L102" s="140"/>
      <c r="M102" s="140"/>
      <c r="N102" s="140"/>
      <c r="O102" s="140"/>
      <c r="P102" s="140"/>
      <c r="Q102" s="140"/>
      <c r="R102" s="140"/>
    </row>
    <row r="103" spans="1:18" ht="242.25" x14ac:dyDescent="0.2">
      <c r="A103" s="76" t="s">
        <v>878</v>
      </c>
      <c r="B103" s="76" t="s">
        <v>618</v>
      </c>
      <c r="C103" s="76"/>
      <c r="E103" s="140" t="s">
        <v>886</v>
      </c>
      <c r="F103" s="140"/>
      <c r="G103" s="140"/>
      <c r="H103" s="140"/>
      <c r="I103" s="140"/>
      <c r="J103" s="140"/>
      <c r="K103" s="140"/>
      <c r="L103" s="140"/>
      <c r="M103" s="140"/>
      <c r="N103" s="140"/>
      <c r="O103" s="140"/>
      <c r="P103" s="140"/>
      <c r="Q103" s="140"/>
      <c r="R103" s="140"/>
    </row>
    <row r="104" spans="1:18" ht="140.25" x14ac:dyDescent="0.2">
      <c r="A104" s="76" t="s">
        <v>879</v>
      </c>
      <c r="B104" s="76" t="s">
        <v>1206</v>
      </c>
      <c r="C104" s="76" t="s">
        <v>1208</v>
      </c>
      <c r="E104" s="140" t="s">
        <v>887</v>
      </c>
      <c r="F104" s="140"/>
      <c r="G104" s="140"/>
      <c r="H104" s="140"/>
      <c r="I104" s="140"/>
      <c r="J104" s="140"/>
      <c r="K104" s="140"/>
      <c r="L104" s="140"/>
      <c r="M104" s="140"/>
      <c r="N104" s="140"/>
      <c r="O104" s="140"/>
      <c r="P104" s="140"/>
      <c r="Q104" s="140"/>
      <c r="R104" s="140"/>
    </row>
    <row r="105" spans="1:18" ht="63.75" x14ac:dyDescent="0.2">
      <c r="A105" s="76" t="s">
        <v>880</v>
      </c>
      <c r="B105" s="76" t="s">
        <v>618</v>
      </c>
      <c r="C105" s="76"/>
      <c r="E105" s="140" t="s">
        <v>888</v>
      </c>
      <c r="F105" s="140"/>
      <c r="G105" s="140"/>
      <c r="H105" s="140"/>
      <c r="I105" s="140"/>
      <c r="J105" s="140"/>
      <c r="K105" s="140"/>
      <c r="L105" s="140"/>
      <c r="M105" s="140"/>
      <c r="N105" s="140"/>
      <c r="O105" s="140"/>
      <c r="P105" s="140"/>
      <c r="Q105" s="140"/>
      <c r="R105" s="140"/>
    </row>
    <row r="106" spans="1:18" ht="267.75" x14ac:dyDescent="0.2">
      <c r="A106" s="76" t="s">
        <v>881</v>
      </c>
      <c r="B106" s="76" t="s">
        <v>618</v>
      </c>
      <c r="C106" s="76"/>
      <c r="E106" s="140" t="s">
        <v>889</v>
      </c>
      <c r="F106" s="140"/>
      <c r="G106" s="140"/>
      <c r="H106" s="140"/>
      <c r="I106" s="140"/>
      <c r="J106" s="140"/>
      <c r="K106" s="140"/>
      <c r="L106" s="140"/>
      <c r="M106" s="140"/>
      <c r="N106" s="140"/>
      <c r="O106" s="140"/>
      <c r="P106" s="140"/>
      <c r="Q106" s="140"/>
      <c r="R106" s="140"/>
    </row>
    <row r="107" spans="1:18" ht="51" x14ac:dyDescent="0.2">
      <c r="A107" s="76" t="s">
        <v>882</v>
      </c>
      <c r="B107" s="76" t="s">
        <v>618</v>
      </c>
      <c r="C107" s="76"/>
      <c r="E107" s="140" t="s">
        <v>890</v>
      </c>
      <c r="F107" s="140"/>
      <c r="G107" s="140"/>
      <c r="H107" s="140"/>
      <c r="I107" s="140"/>
      <c r="J107" s="140"/>
      <c r="K107" s="140"/>
      <c r="L107" s="140"/>
      <c r="M107" s="140"/>
      <c r="N107" s="140"/>
      <c r="O107" s="140"/>
      <c r="P107" s="140"/>
      <c r="Q107" s="140"/>
      <c r="R107" s="140"/>
    </row>
    <row r="108" spans="1:18" ht="114.75" x14ac:dyDescent="0.2">
      <c r="A108" s="76" t="s">
        <v>883</v>
      </c>
      <c r="B108" s="76" t="s">
        <v>618</v>
      </c>
      <c r="C108" s="76"/>
      <c r="E108" s="140" t="s">
        <v>891</v>
      </c>
      <c r="F108" s="140"/>
      <c r="G108" s="140"/>
      <c r="H108" s="140"/>
      <c r="I108" s="140"/>
      <c r="J108" s="140"/>
      <c r="K108" s="140"/>
      <c r="L108" s="140"/>
      <c r="M108" s="140"/>
      <c r="N108" s="140"/>
      <c r="O108" s="140"/>
      <c r="P108" s="140"/>
      <c r="Q108" s="140"/>
      <c r="R108" s="140"/>
    </row>
    <row r="109" spans="1:18" ht="153" x14ac:dyDescent="0.2">
      <c r="A109" s="76" t="s">
        <v>884</v>
      </c>
      <c r="B109" s="76" t="s">
        <v>618</v>
      </c>
      <c r="C109" s="76"/>
      <c r="E109" s="140" t="s">
        <v>892</v>
      </c>
      <c r="F109" s="140"/>
      <c r="G109" s="140"/>
      <c r="H109" s="140"/>
      <c r="I109" s="140"/>
      <c r="J109" s="140"/>
      <c r="K109" s="140"/>
      <c r="L109" s="140"/>
      <c r="M109" s="140"/>
      <c r="N109" s="140"/>
      <c r="O109" s="140"/>
      <c r="P109" s="140"/>
      <c r="Q109" s="140"/>
      <c r="R109" s="140"/>
    </row>
    <row r="110" spans="1:18" ht="153" x14ac:dyDescent="0.2">
      <c r="A110" s="76" t="s">
        <v>885</v>
      </c>
      <c r="B110" s="76" t="s">
        <v>618</v>
      </c>
      <c r="C110" s="76"/>
      <c r="E110" s="140" t="s">
        <v>893</v>
      </c>
      <c r="F110" s="140"/>
      <c r="G110" s="140"/>
      <c r="H110" s="140"/>
      <c r="I110" s="140"/>
      <c r="J110" s="140"/>
      <c r="K110" s="140"/>
      <c r="L110" s="140"/>
      <c r="M110" s="140"/>
      <c r="N110" s="140"/>
      <c r="O110" s="140"/>
      <c r="P110" s="140"/>
      <c r="Q110" s="140"/>
      <c r="R110" s="140"/>
    </row>
    <row r="111" spans="1:18" ht="191.25" x14ac:dyDescent="0.2">
      <c r="A111" s="76" t="s">
        <v>886</v>
      </c>
      <c r="B111" s="76" t="s">
        <v>618</v>
      </c>
      <c r="C111" s="76"/>
      <c r="E111" s="140" t="s">
        <v>894</v>
      </c>
      <c r="F111" s="140"/>
      <c r="G111" s="140"/>
      <c r="H111" s="140"/>
      <c r="I111" s="140"/>
      <c r="J111" s="140"/>
      <c r="K111" s="140"/>
      <c r="L111" s="140"/>
      <c r="M111" s="140"/>
      <c r="N111" s="140"/>
      <c r="O111" s="140"/>
      <c r="P111" s="140"/>
      <c r="Q111" s="140"/>
      <c r="R111" s="140"/>
    </row>
    <row r="112" spans="1:18" ht="127.5" x14ac:dyDescent="0.2">
      <c r="A112" s="76" t="s">
        <v>887</v>
      </c>
      <c r="B112" s="76" t="s">
        <v>618</v>
      </c>
      <c r="C112" s="76"/>
      <c r="E112" s="140" t="s">
        <v>895</v>
      </c>
      <c r="F112" s="140"/>
      <c r="G112" s="140"/>
      <c r="H112" s="140"/>
      <c r="I112" s="140"/>
      <c r="J112" s="140"/>
      <c r="K112" s="140"/>
      <c r="L112" s="140"/>
      <c r="M112" s="140"/>
      <c r="N112" s="140"/>
      <c r="O112" s="140"/>
      <c r="P112" s="140"/>
      <c r="Q112" s="140"/>
      <c r="R112" s="140"/>
    </row>
    <row r="113" spans="1:18" ht="344.25" x14ac:dyDescent="0.2">
      <c r="A113" s="76" t="s">
        <v>888</v>
      </c>
      <c r="B113" s="76" t="s">
        <v>618</v>
      </c>
      <c r="C113" s="76"/>
      <c r="E113" s="140" t="s">
        <v>896</v>
      </c>
      <c r="F113" s="140"/>
      <c r="G113" s="140"/>
      <c r="H113" s="140"/>
      <c r="I113" s="140"/>
      <c r="J113" s="140"/>
      <c r="K113" s="140"/>
      <c r="L113" s="140"/>
      <c r="M113" s="140"/>
      <c r="N113" s="140"/>
      <c r="O113" s="140"/>
      <c r="P113" s="140"/>
      <c r="Q113" s="140"/>
      <c r="R113" s="140"/>
    </row>
    <row r="114" spans="1:18" ht="357" x14ac:dyDescent="0.2">
      <c r="A114" s="76" t="s">
        <v>889</v>
      </c>
      <c r="B114" s="76" t="s">
        <v>618</v>
      </c>
      <c r="C114" s="76"/>
      <c r="E114" s="140" t="s">
        <v>897</v>
      </c>
      <c r="F114" s="140"/>
      <c r="G114" s="140"/>
      <c r="H114" s="140"/>
      <c r="I114" s="140"/>
      <c r="J114" s="140"/>
      <c r="K114" s="140"/>
      <c r="L114" s="140"/>
      <c r="M114" s="140"/>
      <c r="N114" s="140"/>
      <c r="O114" s="140"/>
      <c r="P114" s="140"/>
      <c r="Q114" s="140"/>
      <c r="R114" s="140"/>
    </row>
    <row r="115" spans="1:18" ht="63.75" x14ac:dyDescent="0.2">
      <c r="A115" s="76" t="s">
        <v>890</v>
      </c>
      <c r="B115" s="76" t="s">
        <v>618</v>
      </c>
      <c r="C115" s="76"/>
      <c r="E115" s="140" t="s">
        <v>898</v>
      </c>
      <c r="F115" s="140"/>
      <c r="G115" s="140"/>
      <c r="H115" s="140"/>
      <c r="I115" s="140"/>
      <c r="J115" s="140"/>
      <c r="K115" s="140"/>
      <c r="L115" s="140"/>
      <c r="M115" s="140"/>
      <c r="N115" s="140"/>
      <c r="O115" s="140"/>
      <c r="P115" s="140"/>
      <c r="Q115" s="140"/>
      <c r="R115" s="140"/>
    </row>
    <row r="116" spans="1:18" ht="102" x14ac:dyDescent="0.2">
      <c r="A116" s="76" t="s">
        <v>891</v>
      </c>
      <c r="B116" s="76" t="s">
        <v>618</v>
      </c>
      <c r="C116" s="76"/>
      <c r="E116" s="140" t="s">
        <v>899</v>
      </c>
      <c r="F116" s="140"/>
      <c r="G116" s="140"/>
      <c r="H116" s="140"/>
      <c r="I116" s="140"/>
      <c r="J116" s="140"/>
      <c r="K116" s="140"/>
      <c r="L116" s="140"/>
      <c r="M116" s="140"/>
      <c r="N116" s="140"/>
      <c r="O116" s="140"/>
      <c r="P116" s="140"/>
      <c r="Q116" s="140"/>
      <c r="R116" s="140"/>
    </row>
    <row r="117" spans="1:18" ht="114.75" x14ac:dyDescent="0.2">
      <c r="A117" s="76" t="s">
        <v>892</v>
      </c>
      <c r="B117" s="76" t="s">
        <v>618</v>
      </c>
      <c r="C117" s="76"/>
      <c r="E117" s="140" t="s">
        <v>900</v>
      </c>
      <c r="F117" s="140"/>
      <c r="G117" s="140"/>
      <c r="H117" s="140"/>
      <c r="I117" s="140"/>
      <c r="J117" s="140"/>
      <c r="K117" s="140"/>
      <c r="L117" s="140"/>
      <c r="M117" s="140"/>
      <c r="N117" s="140"/>
      <c r="O117" s="140"/>
      <c r="P117" s="140"/>
      <c r="Q117" s="140"/>
      <c r="R117" s="140"/>
    </row>
    <row r="118" spans="1:18" ht="114.75" x14ac:dyDescent="0.2">
      <c r="A118" s="76" t="s">
        <v>893</v>
      </c>
      <c r="B118" s="76" t="s">
        <v>618</v>
      </c>
      <c r="C118" s="76"/>
      <c r="E118" s="140" t="s">
        <v>901</v>
      </c>
      <c r="F118" s="140"/>
      <c r="G118" s="140"/>
      <c r="H118" s="140"/>
      <c r="I118" s="140"/>
      <c r="J118" s="140"/>
      <c r="K118" s="140"/>
      <c r="L118" s="140"/>
      <c r="M118" s="140"/>
      <c r="N118" s="140"/>
      <c r="O118" s="140"/>
      <c r="P118" s="140"/>
      <c r="Q118" s="140"/>
      <c r="R118" s="140"/>
    </row>
    <row r="119" spans="1:18" ht="76.5" x14ac:dyDescent="0.2">
      <c r="A119" s="76" t="s">
        <v>894</v>
      </c>
      <c r="B119" s="76" t="s">
        <v>618</v>
      </c>
      <c r="C119" s="76"/>
      <c r="E119" s="3" t="s">
        <v>1034</v>
      </c>
      <c r="F119" s="36"/>
      <c r="G119" s="36"/>
      <c r="H119" s="36"/>
      <c r="I119" s="36"/>
      <c r="J119" s="36"/>
      <c r="K119" s="36"/>
      <c r="L119" s="36"/>
      <c r="M119" s="36"/>
      <c r="N119" s="36"/>
      <c r="O119" s="36"/>
      <c r="P119" s="36"/>
      <c r="Q119" s="36"/>
      <c r="R119" s="36"/>
    </row>
    <row r="120" spans="1:18" ht="76.5" x14ac:dyDescent="0.2">
      <c r="A120" s="76" t="s">
        <v>895</v>
      </c>
      <c r="B120" s="76" t="s">
        <v>618</v>
      </c>
      <c r="C120" s="76"/>
      <c r="E120" s="3" t="s">
        <v>1035</v>
      </c>
      <c r="F120" s="36"/>
      <c r="G120" s="36"/>
      <c r="H120" s="36"/>
      <c r="I120" s="36"/>
      <c r="J120" s="36"/>
      <c r="K120" s="36"/>
      <c r="L120" s="36"/>
      <c r="M120" s="36"/>
      <c r="N120" s="36"/>
      <c r="O120" s="36"/>
      <c r="P120" s="36"/>
      <c r="Q120" s="36"/>
      <c r="R120" s="36"/>
    </row>
    <row r="121" spans="1:18" ht="293.25" x14ac:dyDescent="0.2">
      <c r="A121" s="76" t="s">
        <v>896</v>
      </c>
      <c r="B121" s="76" t="s">
        <v>618</v>
      </c>
      <c r="C121" s="76"/>
      <c r="E121" s="3" t="s">
        <v>1036</v>
      </c>
      <c r="F121" s="36"/>
      <c r="G121" s="36"/>
      <c r="H121" s="36"/>
      <c r="I121" s="36"/>
      <c r="J121" s="36"/>
      <c r="K121" s="36"/>
      <c r="L121" s="36"/>
      <c r="M121" s="36"/>
      <c r="N121" s="36"/>
      <c r="O121" s="36"/>
      <c r="P121" s="36"/>
      <c r="Q121" s="36"/>
      <c r="R121" s="36"/>
    </row>
    <row r="122" spans="1:18" ht="306" x14ac:dyDescent="0.2">
      <c r="A122" s="76" t="s">
        <v>897</v>
      </c>
      <c r="B122" s="76" t="s">
        <v>618</v>
      </c>
      <c r="C122" s="76"/>
      <c r="E122" s="3" t="s">
        <v>1037</v>
      </c>
      <c r="F122" s="36"/>
      <c r="G122" s="36"/>
      <c r="H122" s="36"/>
      <c r="I122" s="36"/>
      <c r="J122" s="36"/>
      <c r="K122" s="36"/>
      <c r="L122" s="36"/>
      <c r="M122" s="36"/>
      <c r="N122" s="36"/>
      <c r="O122" s="36"/>
      <c r="P122" s="36"/>
      <c r="Q122" s="36"/>
      <c r="R122" s="36"/>
    </row>
    <row r="123" spans="1:18" ht="51" x14ac:dyDescent="0.2">
      <c r="A123" s="76" t="s">
        <v>898</v>
      </c>
      <c r="B123" s="76" t="s">
        <v>618</v>
      </c>
      <c r="C123" s="76"/>
      <c r="E123" s="3" t="s">
        <v>1038</v>
      </c>
      <c r="F123" s="36"/>
      <c r="G123" s="36"/>
      <c r="H123" s="36"/>
      <c r="I123" s="36"/>
      <c r="J123" s="36"/>
      <c r="K123" s="36"/>
      <c r="L123" s="36"/>
      <c r="M123" s="36"/>
      <c r="N123" s="36"/>
      <c r="O123" s="36"/>
      <c r="P123" s="36"/>
      <c r="Q123" s="36"/>
      <c r="R123" s="36"/>
    </row>
    <row r="124" spans="1:18" ht="76.5" x14ac:dyDescent="0.2">
      <c r="A124" s="76" t="s">
        <v>899</v>
      </c>
      <c r="B124" s="76" t="s">
        <v>618</v>
      </c>
      <c r="C124" s="76"/>
      <c r="E124" s="3" t="s">
        <v>1039</v>
      </c>
      <c r="F124" s="36"/>
      <c r="G124" s="36"/>
      <c r="H124" s="36"/>
      <c r="I124" s="36"/>
      <c r="J124" s="36"/>
      <c r="K124" s="36"/>
      <c r="L124" s="36"/>
      <c r="M124" s="36"/>
      <c r="N124" s="36"/>
      <c r="O124" s="36"/>
      <c r="P124" s="36"/>
      <c r="Q124" s="36"/>
      <c r="R124" s="36"/>
    </row>
    <row r="125" spans="1:18" ht="102" x14ac:dyDescent="0.2">
      <c r="A125" s="76" t="s">
        <v>900</v>
      </c>
      <c r="B125" s="76" t="s">
        <v>618</v>
      </c>
      <c r="C125" s="76"/>
      <c r="E125" s="3" t="s">
        <v>1040</v>
      </c>
      <c r="F125" s="36"/>
      <c r="G125" s="36"/>
      <c r="H125" s="36"/>
      <c r="I125" s="36"/>
      <c r="J125" s="36"/>
      <c r="K125" s="36"/>
      <c r="L125" s="36"/>
      <c r="M125" s="36"/>
      <c r="N125" s="36"/>
      <c r="O125" s="36"/>
      <c r="P125" s="36"/>
      <c r="Q125" s="36"/>
      <c r="R125" s="36"/>
    </row>
    <row r="126" spans="1:18" ht="89.25" x14ac:dyDescent="0.2">
      <c r="A126" s="76" t="s">
        <v>901</v>
      </c>
      <c r="B126" s="76" t="s">
        <v>618</v>
      </c>
      <c r="C126" s="76"/>
      <c r="E126" s="3" t="s">
        <v>1041</v>
      </c>
      <c r="F126" s="36"/>
      <c r="G126" s="36"/>
      <c r="H126" s="36"/>
      <c r="I126" s="36"/>
      <c r="J126" s="36"/>
      <c r="K126" s="36"/>
      <c r="L126" s="36"/>
      <c r="M126" s="36"/>
      <c r="N126" s="36"/>
      <c r="O126" s="36"/>
      <c r="P126" s="36"/>
      <c r="Q126" s="36"/>
      <c r="R126" s="36"/>
    </row>
    <row r="127" spans="1:18" ht="25.5" x14ac:dyDescent="0.2">
      <c r="A127" s="76"/>
      <c r="B127" s="76"/>
      <c r="C127" s="76"/>
      <c r="E127" s="3" t="s">
        <v>1042</v>
      </c>
    </row>
    <row r="128" spans="1:18" ht="38.25" x14ac:dyDescent="0.2">
      <c r="A128" s="76"/>
      <c r="B128" s="76"/>
      <c r="C128" s="76"/>
      <c r="E128" s="3" t="s">
        <v>1043</v>
      </c>
    </row>
    <row r="129" spans="1:5" ht="25.5" x14ac:dyDescent="0.2">
      <c r="A129" s="77"/>
      <c r="B129" s="77"/>
      <c r="C129" s="77"/>
      <c r="E129" s="3" t="s">
        <v>1044</v>
      </c>
    </row>
    <row r="130" spans="1:5" ht="51" x14ac:dyDescent="0.2">
      <c r="A130" s="77"/>
      <c r="B130" s="77"/>
      <c r="C130" s="77"/>
      <c r="E130" s="3" t="s">
        <v>1045</v>
      </c>
    </row>
    <row r="131" spans="1:5" ht="38.25" x14ac:dyDescent="0.2">
      <c r="A131" s="77"/>
      <c r="B131" s="77"/>
      <c r="C131" s="77"/>
      <c r="E131" s="3" t="s">
        <v>1046</v>
      </c>
    </row>
    <row r="132" spans="1:5" ht="38.25" x14ac:dyDescent="0.2">
      <c r="A132" s="77"/>
      <c r="B132" s="77"/>
      <c r="C132" s="77"/>
      <c r="E132" s="3" t="s">
        <v>1047</v>
      </c>
    </row>
    <row r="133" spans="1:5" ht="25.5" x14ac:dyDescent="0.2">
      <c r="A133" s="77"/>
      <c r="B133" s="77"/>
      <c r="C133" s="77"/>
      <c r="E133" s="3" t="s">
        <v>1048</v>
      </c>
    </row>
    <row r="134" spans="1:5" ht="25.5" x14ac:dyDescent="0.2">
      <c r="A134" s="77"/>
      <c r="B134" s="77"/>
      <c r="C134" s="77"/>
      <c r="E134" s="3" t="s">
        <v>1049</v>
      </c>
    </row>
    <row r="135" spans="1:5" ht="38.25" x14ac:dyDescent="0.2">
      <c r="E135" s="3" t="s">
        <v>1050</v>
      </c>
    </row>
    <row r="136" spans="1:5" ht="25.5" x14ac:dyDescent="0.2">
      <c r="E136" s="3" t="s">
        <v>1051</v>
      </c>
    </row>
    <row r="137" spans="1:5" ht="38.25" x14ac:dyDescent="0.2">
      <c r="E137" s="3" t="s">
        <v>1052</v>
      </c>
    </row>
    <row r="138" spans="1:5" ht="38.25" x14ac:dyDescent="0.2">
      <c r="E138" s="3" t="s">
        <v>1053</v>
      </c>
    </row>
    <row r="139" spans="1:5" ht="25.5" x14ac:dyDescent="0.2">
      <c r="E139" s="3" t="s">
        <v>1054</v>
      </c>
    </row>
    <row r="140" spans="1:5" ht="25.5" x14ac:dyDescent="0.2">
      <c r="E140" s="3" t="s">
        <v>1055</v>
      </c>
    </row>
    <row r="141" spans="1:5" ht="25.5" x14ac:dyDescent="0.2">
      <c r="E141" s="3" t="s">
        <v>1056</v>
      </c>
    </row>
    <row r="142" spans="1:5" ht="38.25" x14ac:dyDescent="0.2">
      <c r="E142" s="3" t="s">
        <v>1057</v>
      </c>
    </row>
    <row r="143" spans="1:5" ht="25.5" x14ac:dyDescent="0.2">
      <c r="E143" s="3" t="s">
        <v>1058</v>
      </c>
    </row>
    <row r="144" spans="1:5" ht="38.25" x14ac:dyDescent="0.2">
      <c r="E144" s="3" t="s">
        <v>1059</v>
      </c>
    </row>
    <row r="145" spans="5:5" ht="25.5" x14ac:dyDescent="0.2">
      <c r="E145" s="3" t="s">
        <v>1060</v>
      </c>
    </row>
    <row r="146" spans="5:5" ht="25.5" x14ac:dyDescent="0.2">
      <c r="E146" s="3" t="s">
        <v>1061</v>
      </c>
    </row>
    <row r="147" spans="5:5" ht="25.5" x14ac:dyDescent="0.2">
      <c r="E147" s="3" t="s">
        <v>1062</v>
      </c>
    </row>
    <row r="148" spans="5:5" ht="25.5" x14ac:dyDescent="0.2">
      <c r="E148" s="3" t="s">
        <v>1063</v>
      </c>
    </row>
    <row r="149" spans="5:5" ht="38.25" x14ac:dyDescent="0.2">
      <c r="E149" s="3" t="s">
        <v>1064</v>
      </c>
    </row>
    <row r="150" spans="5:5" ht="25.5" x14ac:dyDescent="0.2">
      <c r="E150" s="3" t="s">
        <v>1065</v>
      </c>
    </row>
    <row r="151" spans="5:5" ht="51" x14ac:dyDescent="0.2">
      <c r="E151" s="3" t="s">
        <v>1066</v>
      </c>
    </row>
    <row r="152" spans="5:5" ht="38.25" x14ac:dyDescent="0.2">
      <c r="E152" s="3" t="s">
        <v>1067</v>
      </c>
    </row>
    <row r="153" spans="5:5" ht="140.25" x14ac:dyDescent="0.2">
      <c r="E153" s="3" t="s">
        <v>1068</v>
      </c>
    </row>
    <row r="154" spans="5:5" ht="76.5" x14ac:dyDescent="0.2">
      <c r="E154" s="3" t="s">
        <v>1069</v>
      </c>
    </row>
    <row r="155" spans="5:5" ht="102" x14ac:dyDescent="0.2">
      <c r="E155" s="3" t="s">
        <v>1070</v>
      </c>
    </row>
    <row r="156" spans="5:5" ht="51" x14ac:dyDescent="0.2">
      <c r="E156" s="3" t="s">
        <v>1005</v>
      </c>
    </row>
    <row r="157" spans="5:5" ht="127.5" x14ac:dyDescent="0.2">
      <c r="E157" s="3" t="s">
        <v>1071</v>
      </c>
    </row>
    <row r="158" spans="5:5" ht="89.25" x14ac:dyDescent="0.2">
      <c r="E158" s="3" t="s">
        <v>1072</v>
      </c>
    </row>
    <row r="159" spans="5:5" ht="76.5" x14ac:dyDescent="0.2">
      <c r="E159" s="3" t="s">
        <v>1007</v>
      </c>
    </row>
    <row r="160" spans="5:5" ht="63.75" x14ac:dyDescent="0.2">
      <c r="E160" s="3" t="s">
        <v>1008</v>
      </c>
    </row>
    <row r="161" spans="5:5" ht="114.75" x14ac:dyDescent="0.2">
      <c r="E161" s="3" t="s">
        <v>1073</v>
      </c>
    </row>
    <row r="162" spans="5:5" ht="76.5" x14ac:dyDescent="0.2">
      <c r="E162" s="3" t="s">
        <v>1010</v>
      </c>
    </row>
    <row r="163" spans="5:5" ht="38.25" x14ac:dyDescent="0.2">
      <c r="E163" s="3" t="s">
        <v>1074</v>
      </c>
    </row>
    <row r="164" spans="5:5" ht="89.25" x14ac:dyDescent="0.2">
      <c r="E164" s="3" t="s">
        <v>1012</v>
      </c>
    </row>
    <row r="165" spans="5:5" ht="38.25" x14ac:dyDescent="0.2">
      <c r="E165" s="3" t="s">
        <v>1075</v>
      </c>
    </row>
    <row r="166" spans="5:5" ht="25.5" x14ac:dyDescent="0.2">
      <c r="E166" s="3" t="s">
        <v>1076</v>
      </c>
    </row>
    <row r="167" spans="5:5" ht="89.25" x14ac:dyDescent="0.2">
      <c r="E167" s="3" t="s">
        <v>1077</v>
      </c>
    </row>
    <row r="168" spans="5:5" ht="76.5" x14ac:dyDescent="0.2">
      <c r="E168" s="3" t="s">
        <v>1078</v>
      </c>
    </row>
    <row r="169" spans="5:5" ht="63.75" x14ac:dyDescent="0.2">
      <c r="E169" s="3" t="s">
        <v>1079</v>
      </c>
    </row>
    <row r="170" spans="5:5" ht="102" x14ac:dyDescent="0.2">
      <c r="E170" s="3" t="s">
        <v>1080</v>
      </c>
    </row>
    <row r="171" spans="5:5" ht="114.75" x14ac:dyDescent="0.2">
      <c r="E171" s="3" t="s">
        <v>1081</v>
      </c>
    </row>
    <row r="172" spans="5:5" ht="25.5" x14ac:dyDescent="0.2">
      <c r="E172" s="3" t="s">
        <v>1082</v>
      </c>
    </row>
    <row r="173" spans="5:5" ht="25.5" x14ac:dyDescent="0.2">
      <c r="E173" s="3" t="s">
        <v>1083</v>
      </c>
    </row>
    <row r="174" spans="5:5" ht="89.25" x14ac:dyDescent="0.2">
      <c r="E174" s="3" t="s">
        <v>1084</v>
      </c>
    </row>
    <row r="175" spans="5:5" ht="89.25" x14ac:dyDescent="0.2">
      <c r="E175" s="3" t="s">
        <v>1085</v>
      </c>
    </row>
    <row r="176" spans="5:5" ht="102" x14ac:dyDescent="0.2">
      <c r="E176" s="3" t="s">
        <v>1086</v>
      </c>
    </row>
    <row r="177" spans="5:5" ht="63.75" x14ac:dyDescent="0.2">
      <c r="E177" s="3" t="s">
        <v>1087</v>
      </c>
    </row>
    <row r="178" spans="5:5" ht="38.25" x14ac:dyDescent="0.2">
      <c r="E178" s="3" t="s">
        <v>1088</v>
      </c>
    </row>
    <row r="179" spans="5:5" ht="63.75" x14ac:dyDescent="0.2">
      <c r="E179" s="3" t="s">
        <v>1019</v>
      </c>
    </row>
    <row r="180" spans="5:5" ht="140.25" x14ac:dyDescent="0.2">
      <c r="E180" s="3" t="s">
        <v>1089</v>
      </c>
    </row>
    <row r="181" spans="5:5" ht="25.5" x14ac:dyDescent="0.2">
      <c r="E181" s="3" t="s">
        <v>1090</v>
      </c>
    </row>
    <row r="182" spans="5:5" ht="38.25" x14ac:dyDescent="0.2">
      <c r="E182" s="3" t="s">
        <v>1021</v>
      </c>
    </row>
    <row r="183" spans="5:5" ht="63.75" x14ac:dyDescent="0.2">
      <c r="E183" s="3" t="s">
        <v>1091</v>
      </c>
    </row>
    <row r="184" spans="5:5" ht="140.25" x14ac:dyDescent="0.2">
      <c r="E184" s="3" t="s">
        <v>1092</v>
      </c>
    </row>
    <row r="185" spans="5:5" ht="102" x14ac:dyDescent="0.2">
      <c r="E185" s="3" t="s">
        <v>1093</v>
      </c>
    </row>
    <row r="186" spans="5:5" ht="38.25" x14ac:dyDescent="0.2">
      <c r="E186" s="3" t="s">
        <v>1094</v>
      </c>
    </row>
    <row r="187" spans="5:5" ht="114.75" x14ac:dyDescent="0.2">
      <c r="E187" s="3" t="s">
        <v>1095</v>
      </c>
    </row>
    <row r="188" spans="5:5" ht="140.25" x14ac:dyDescent="0.2">
      <c r="E188" s="3" t="s">
        <v>1096</v>
      </c>
    </row>
    <row r="189" spans="5:5" ht="63.75" x14ac:dyDescent="0.2">
      <c r="E189" s="3" t="s">
        <v>1097</v>
      </c>
    </row>
    <row r="190" spans="5:5" ht="89.25" x14ac:dyDescent="0.2">
      <c r="E190" s="3" t="s">
        <v>1098</v>
      </c>
    </row>
    <row r="191" spans="5:5" ht="114.75" x14ac:dyDescent="0.2">
      <c r="E191" s="3" t="s">
        <v>1099</v>
      </c>
    </row>
    <row r="192" spans="5:5" ht="38.25" x14ac:dyDescent="0.2">
      <c r="E192" s="3" t="s">
        <v>1100</v>
      </c>
    </row>
    <row r="193" spans="5:5" ht="114.75" x14ac:dyDescent="0.2">
      <c r="E193" s="3" t="s">
        <v>1101</v>
      </c>
    </row>
    <row r="194" spans="5:5" ht="140.25" x14ac:dyDescent="0.2">
      <c r="E194" s="3" t="s">
        <v>1102</v>
      </c>
    </row>
    <row r="195" spans="5:5" ht="127.5" x14ac:dyDescent="0.2">
      <c r="E195" s="3" t="s">
        <v>1103</v>
      </c>
    </row>
    <row r="196" spans="5:5" ht="89.25" x14ac:dyDescent="0.2">
      <c r="E196" s="3" t="s">
        <v>1104</v>
      </c>
    </row>
    <row r="197" spans="5:5" ht="76.5" x14ac:dyDescent="0.2">
      <c r="E197" s="3" t="s">
        <v>1105</v>
      </c>
    </row>
    <row r="198" spans="5:5" ht="114.75" x14ac:dyDescent="0.2">
      <c r="E198" s="3" t="s">
        <v>1106</v>
      </c>
    </row>
    <row r="199" spans="5:5" ht="114.75" x14ac:dyDescent="0.2">
      <c r="E199" s="3" t="s">
        <v>1107</v>
      </c>
    </row>
    <row r="200" spans="5:5" ht="76.5" x14ac:dyDescent="0.2">
      <c r="E200" s="3" t="s">
        <v>1108</v>
      </c>
    </row>
    <row r="201" spans="5:5" ht="102" x14ac:dyDescent="0.2">
      <c r="E201" s="3" t="s">
        <v>1109</v>
      </c>
    </row>
    <row r="202" spans="5:5" ht="89.25" x14ac:dyDescent="0.2">
      <c r="E202" s="3" t="s">
        <v>1110</v>
      </c>
    </row>
    <row r="203" spans="5:5" ht="114.75" x14ac:dyDescent="0.2">
      <c r="E203" s="3" t="s">
        <v>1111</v>
      </c>
    </row>
    <row r="204" spans="5:5" ht="102" x14ac:dyDescent="0.2">
      <c r="E204" s="3" t="s">
        <v>1112</v>
      </c>
    </row>
    <row r="205" spans="5:5" ht="127.5" x14ac:dyDescent="0.2">
      <c r="E205" s="3" t="s">
        <v>1113</v>
      </c>
    </row>
    <row r="206" spans="5:5" ht="63.75" x14ac:dyDescent="0.2">
      <c r="E206" s="3" t="s">
        <v>1114</v>
      </c>
    </row>
    <row r="207" spans="5:5" ht="89.25" x14ac:dyDescent="0.2">
      <c r="E207" s="3" t="s">
        <v>1115</v>
      </c>
    </row>
    <row r="208" spans="5:5" ht="114.75" x14ac:dyDescent="0.2">
      <c r="E208" s="3" t="s">
        <v>1116</v>
      </c>
    </row>
    <row r="209" spans="5:5" ht="76.5" x14ac:dyDescent="0.2">
      <c r="E209" s="3" t="s">
        <v>1117</v>
      </c>
    </row>
    <row r="210" spans="5:5" ht="51" x14ac:dyDescent="0.2">
      <c r="E210" s="3" t="s">
        <v>1118</v>
      </c>
    </row>
    <row r="211" spans="5:5" ht="140.25" x14ac:dyDescent="0.2">
      <c r="E211" s="3" t="s">
        <v>1119</v>
      </c>
    </row>
    <row r="212" spans="5:5" ht="89.25" x14ac:dyDescent="0.2">
      <c r="E212" s="3" t="s">
        <v>1120</v>
      </c>
    </row>
    <row r="213" spans="5:5" ht="89.25" x14ac:dyDescent="0.2">
      <c r="E213" s="3" t="s">
        <v>1121</v>
      </c>
    </row>
    <row r="214" spans="5:5" ht="89.25" x14ac:dyDescent="0.2">
      <c r="E214" s="3" t="s">
        <v>1122</v>
      </c>
    </row>
    <row r="215" spans="5:5" ht="89.25" x14ac:dyDescent="0.2">
      <c r="E215" s="3" t="s">
        <v>1123</v>
      </c>
    </row>
    <row r="216" spans="5:5" ht="140.25" x14ac:dyDescent="0.2">
      <c r="E216" s="3" t="s">
        <v>1124</v>
      </c>
    </row>
    <row r="217" spans="5:5" ht="38.25" x14ac:dyDescent="0.2">
      <c r="E217" s="3" t="s">
        <v>1125</v>
      </c>
    </row>
    <row r="218" spans="5:5" ht="76.5" x14ac:dyDescent="0.2">
      <c r="E218" s="3" t="s">
        <v>1126</v>
      </c>
    </row>
    <row r="219" spans="5:5" ht="140.25" x14ac:dyDescent="0.2">
      <c r="E219" s="3" t="s">
        <v>1127</v>
      </c>
    </row>
    <row r="220" spans="5:5" ht="76.5" x14ac:dyDescent="0.2">
      <c r="E220" s="3" t="s">
        <v>1128</v>
      </c>
    </row>
    <row r="221" spans="5:5" ht="114.75" x14ac:dyDescent="0.2">
      <c r="E221" s="3" t="s">
        <v>1129</v>
      </c>
    </row>
    <row r="222" spans="5:5" ht="140.25" x14ac:dyDescent="0.2">
      <c r="E222" s="3" t="s">
        <v>1130</v>
      </c>
    </row>
    <row r="223" spans="5:5" ht="127.5" x14ac:dyDescent="0.2">
      <c r="E223" s="3" t="s">
        <v>1131</v>
      </c>
    </row>
    <row r="224" spans="5:5" ht="76.5" x14ac:dyDescent="0.2">
      <c r="E224" s="3" t="s">
        <v>1132</v>
      </c>
    </row>
    <row r="225" spans="5:5" ht="63.75" x14ac:dyDescent="0.2">
      <c r="E225" s="3" t="s">
        <v>1133</v>
      </c>
    </row>
    <row r="226" spans="5:5" ht="76.5" x14ac:dyDescent="0.2">
      <c r="E226" s="3" t="s">
        <v>1134</v>
      </c>
    </row>
    <row r="227" spans="5:5" ht="140.25" x14ac:dyDescent="0.2">
      <c r="E227" s="3" t="s">
        <v>1135</v>
      </c>
    </row>
    <row r="228" spans="5:5" ht="38.25" x14ac:dyDescent="0.2">
      <c r="E228" s="3" t="s">
        <v>1136</v>
      </c>
    </row>
    <row r="229" spans="5:5" ht="89.25" x14ac:dyDescent="0.2">
      <c r="E229" s="3" t="s">
        <v>1137</v>
      </c>
    </row>
    <row r="230" spans="5:5" ht="140.25" x14ac:dyDescent="0.2">
      <c r="E230" s="3" t="s">
        <v>1138</v>
      </c>
    </row>
    <row r="231" spans="5:5" ht="89.25" x14ac:dyDescent="0.2">
      <c r="E231" s="3" t="s">
        <v>1139</v>
      </c>
    </row>
    <row r="232" spans="5:5" ht="153" x14ac:dyDescent="0.2">
      <c r="E232" s="3" t="s">
        <v>1140</v>
      </c>
    </row>
    <row r="233" spans="5:5" ht="127.5" x14ac:dyDescent="0.2">
      <c r="E233" s="3" t="s">
        <v>1141</v>
      </c>
    </row>
    <row r="234" spans="5:5" ht="153" x14ac:dyDescent="0.2">
      <c r="E234" s="3" t="s">
        <v>1142</v>
      </c>
    </row>
    <row r="235" spans="5:5" ht="140.25" x14ac:dyDescent="0.2">
      <c r="E235" s="3" t="s">
        <v>1143</v>
      </c>
    </row>
    <row r="236" spans="5:5" ht="127.5" x14ac:dyDescent="0.2">
      <c r="E236" s="3" t="s">
        <v>1144</v>
      </c>
    </row>
    <row r="237" spans="5:5" ht="114.75" x14ac:dyDescent="0.2">
      <c r="E237" s="3" t="s">
        <v>1145</v>
      </c>
    </row>
    <row r="238" spans="5:5" ht="76.5" x14ac:dyDescent="0.2">
      <c r="E238" s="3" t="s">
        <v>1146</v>
      </c>
    </row>
    <row r="239" spans="5:5" ht="63.75" x14ac:dyDescent="0.2">
      <c r="E239" s="3" t="s">
        <v>1147</v>
      </c>
    </row>
    <row r="240" spans="5:5" ht="140.25" x14ac:dyDescent="0.2">
      <c r="E240" s="3" t="s">
        <v>1148</v>
      </c>
    </row>
    <row r="241" spans="5:5" ht="140.25" x14ac:dyDescent="0.2">
      <c r="E241" s="3" t="s">
        <v>1149</v>
      </c>
    </row>
    <row r="242" spans="5:5" ht="140.25" x14ac:dyDescent="0.2">
      <c r="E242" s="3" t="s">
        <v>1150</v>
      </c>
    </row>
    <row r="243" spans="5:5" ht="76.5" x14ac:dyDescent="0.2">
      <c r="E243" s="3" t="s">
        <v>1151</v>
      </c>
    </row>
    <row r="244" spans="5:5" ht="51" x14ac:dyDescent="0.2">
      <c r="E244" s="3" t="s">
        <v>1152</v>
      </c>
    </row>
    <row r="245" spans="5:5" ht="76.5" x14ac:dyDescent="0.2">
      <c r="E245" s="3" t="s">
        <v>1153</v>
      </c>
    </row>
    <row r="246" spans="5:5" ht="89.25" x14ac:dyDescent="0.2">
      <c r="E246" s="3" t="s">
        <v>1154</v>
      </c>
    </row>
    <row r="247" spans="5:5" ht="51" x14ac:dyDescent="0.2">
      <c r="E247" s="3" t="s">
        <v>1155</v>
      </c>
    </row>
    <row r="248" spans="5:5" ht="114.75" x14ac:dyDescent="0.2">
      <c r="E248" s="3" t="s">
        <v>1156</v>
      </c>
    </row>
    <row r="249" spans="5:5" ht="63.75" x14ac:dyDescent="0.2">
      <c r="E249" s="3" t="s">
        <v>1157</v>
      </c>
    </row>
    <row r="250" spans="5:5" ht="63.75" x14ac:dyDescent="0.2">
      <c r="E250" s="3" t="s">
        <v>1158</v>
      </c>
    </row>
    <row r="251" spans="5:5" ht="140.25" x14ac:dyDescent="0.2">
      <c r="E251" s="3" t="s">
        <v>1159</v>
      </c>
    </row>
    <row r="252" spans="5:5" ht="127.5" x14ac:dyDescent="0.2">
      <c r="E252" s="3" t="s">
        <v>1160</v>
      </c>
    </row>
    <row r="253" spans="5:5" ht="38.25" x14ac:dyDescent="0.2">
      <c r="E253" s="3" t="s">
        <v>1161</v>
      </c>
    </row>
    <row r="254" spans="5:5" ht="140.25" x14ac:dyDescent="0.2">
      <c r="E254" s="3" t="s">
        <v>1162</v>
      </c>
    </row>
    <row r="255" spans="5:5" ht="51" x14ac:dyDescent="0.2">
      <c r="E255" s="3" t="s">
        <v>1163</v>
      </c>
    </row>
    <row r="256" spans="5:5" ht="89.25" x14ac:dyDescent="0.2">
      <c r="E256" s="3" t="s">
        <v>1164</v>
      </c>
    </row>
    <row r="257" spans="5:5" ht="153" x14ac:dyDescent="0.2">
      <c r="E257" s="3" t="s">
        <v>1165</v>
      </c>
    </row>
    <row r="258" spans="5:5" ht="127.5" x14ac:dyDescent="0.2">
      <c r="E258" s="3" t="s">
        <v>1166</v>
      </c>
    </row>
    <row r="259" spans="5:5" ht="76.5" x14ac:dyDescent="0.2">
      <c r="E259" s="3" t="s">
        <v>1167</v>
      </c>
    </row>
    <row r="260" spans="5:5" ht="76.5" x14ac:dyDescent="0.2">
      <c r="E260" s="3" t="s">
        <v>1168</v>
      </c>
    </row>
    <row r="261" spans="5:5" ht="127.5" x14ac:dyDescent="0.2">
      <c r="E261" s="3" t="s">
        <v>1169</v>
      </c>
    </row>
    <row r="262" spans="5:5" ht="140.25" x14ac:dyDescent="0.2">
      <c r="E262" s="3" t="s">
        <v>1170</v>
      </c>
    </row>
    <row r="263" spans="5:5" ht="51" x14ac:dyDescent="0.2">
      <c r="E263" s="3" t="s">
        <v>1171</v>
      </c>
    </row>
    <row r="264" spans="5:5" ht="89.25" x14ac:dyDescent="0.2">
      <c r="E264" s="3" t="s">
        <v>1172</v>
      </c>
    </row>
    <row r="265" spans="5:5" ht="76.5" x14ac:dyDescent="0.2">
      <c r="E265" s="3" t="s">
        <v>1173</v>
      </c>
    </row>
    <row r="266" spans="5:5" ht="102" x14ac:dyDescent="0.2">
      <c r="E266" s="3" t="s">
        <v>1174</v>
      </c>
    </row>
    <row r="267" spans="5:5" ht="76.5" x14ac:dyDescent="0.2">
      <c r="E267" s="3" t="s">
        <v>1175</v>
      </c>
    </row>
    <row r="268" spans="5:5" ht="25.5" x14ac:dyDescent="0.2">
      <c r="E268" s="3" t="s">
        <v>1176</v>
      </c>
    </row>
    <row r="269" spans="5:5" ht="25.5" x14ac:dyDescent="0.2">
      <c r="E269" s="3" t="s">
        <v>1177</v>
      </c>
    </row>
    <row r="270" spans="5:5" ht="51" x14ac:dyDescent="0.2">
      <c r="E270" s="3" t="s">
        <v>1178</v>
      </c>
    </row>
    <row r="271" spans="5:5" ht="76.5" x14ac:dyDescent="0.2">
      <c r="E271" s="3" t="s">
        <v>1179</v>
      </c>
    </row>
    <row r="272" spans="5:5" x14ac:dyDescent="0.2">
      <c r="E272" s="3" t="s">
        <v>1180</v>
      </c>
    </row>
    <row r="273" spans="5:5" ht="38.25" x14ac:dyDescent="0.2">
      <c r="E273" s="3" t="s">
        <v>1181</v>
      </c>
    </row>
    <row r="274" spans="5:5" ht="38.25" x14ac:dyDescent="0.2">
      <c r="E274" s="3" t="s">
        <v>1182</v>
      </c>
    </row>
    <row r="275" spans="5:5" ht="38.25" x14ac:dyDescent="0.2">
      <c r="E275" s="3" t="s">
        <v>1183</v>
      </c>
    </row>
    <row r="276" spans="5:5" ht="38.25" x14ac:dyDescent="0.2">
      <c r="E276" s="3" t="s">
        <v>1183</v>
      </c>
    </row>
    <row r="277" spans="5:5" ht="63.75" x14ac:dyDescent="0.2">
      <c r="E277" s="3" t="s">
        <v>1184</v>
      </c>
    </row>
    <row r="278" spans="5:5" ht="76.5" x14ac:dyDescent="0.2">
      <c r="E278" s="3" t="s">
        <v>1185</v>
      </c>
    </row>
    <row r="279" spans="5:5" x14ac:dyDescent="0.2">
      <c r="E279" s="3" t="s">
        <v>1186</v>
      </c>
    </row>
    <row r="280" spans="5:5" ht="51" x14ac:dyDescent="0.2">
      <c r="E280" s="3" t="s">
        <v>1187</v>
      </c>
    </row>
    <row r="281" spans="5:5" ht="140.25" x14ac:dyDescent="0.2">
      <c r="E281" s="3" t="s">
        <v>1188</v>
      </c>
    </row>
    <row r="282" spans="5:5" ht="114.75" x14ac:dyDescent="0.2">
      <c r="E282" s="3" t="s">
        <v>1189</v>
      </c>
    </row>
    <row r="283" spans="5:5" ht="127.5" x14ac:dyDescent="0.2">
      <c r="E283" s="3" t="s">
        <v>1190</v>
      </c>
    </row>
    <row r="284" spans="5:5" ht="127.5" x14ac:dyDescent="0.2">
      <c r="E284" s="3" t="s">
        <v>1191</v>
      </c>
    </row>
    <row r="285" spans="5:5" ht="63.75" x14ac:dyDescent="0.2">
      <c r="E285" s="3" t="s">
        <v>1192</v>
      </c>
    </row>
    <row r="286" spans="5:5" ht="63.75" x14ac:dyDescent="0.2">
      <c r="E286" s="3" t="s">
        <v>1193</v>
      </c>
    </row>
    <row r="287" spans="5:5" ht="114.75" x14ac:dyDescent="0.2">
      <c r="E287" s="3" t="s">
        <v>1194</v>
      </c>
    </row>
    <row r="288" spans="5:5" ht="51" x14ac:dyDescent="0.2">
      <c r="E288" s="3" t="s">
        <v>1195</v>
      </c>
    </row>
    <row r="289" spans="5:5" ht="25.5" x14ac:dyDescent="0.2">
      <c r="E289" s="3" t="s">
        <v>1196</v>
      </c>
    </row>
    <row r="290" spans="5:5" ht="25.5" x14ac:dyDescent="0.2">
      <c r="E290" s="3" t="s">
        <v>1197</v>
      </c>
    </row>
    <row r="291" spans="5:5" ht="38.25" x14ac:dyDescent="0.2">
      <c r="E291" s="3" t="s">
        <v>1198</v>
      </c>
    </row>
    <row r="292" spans="5:5" ht="76.5" x14ac:dyDescent="0.2">
      <c r="E292" s="3" t="s">
        <v>1199</v>
      </c>
    </row>
    <row r="293" spans="5:5" ht="76.5" x14ac:dyDescent="0.2">
      <c r="E293" s="3" t="s">
        <v>1200</v>
      </c>
    </row>
    <row r="294" spans="5:5" ht="127.5" x14ac:dyDescent="0.2">
      <c r="E294" s="3" t="s">
        <v>1201</v>
      </c>
    </row>
    <row r="295" spans="5:5" ht="127.5" x14ac:dyDescent="0.2">
      <c r="E295" s="3" t="s">
        <v>1202</v>
      </c>
    </row>
    <row r="296" spans="5:5" ht="89.25" x14ac:dyDescent="0.2">
      <c r="E296" s="3" t="s">
        <v>1203</v>
      </c>
    </row>
    <row r="507" spans="4:18" x14ac:dyDescent="0.2">
      <c r="D507" s="143"/>
      <c r="E507" s="143"/>
      <c r="F507" s="143"/>
      <c r="G507" s="143"/>
      <c r="H507" s="143"/>
      <c r="I507" s="143"/>
      <c r="J507" s="143"/>
      <c r="K507" s="143"/>
      <c r="L507" s="143"/>
      <c r="M507" s="143"/>
      <c r="N507" s="143"/>
      <c r="O507" s="143"/>
      <c r="P507" s="143"/>
      <c r="Q507" s="143"/>
      <c r="R507" s="143"/>
    </row>
  </sheetData>
  <phoneticPr fontId="25" type="noConversion"/>
  <pageMargins left="0.75" right="0.75" top="1" bottom="1" header="0.5" footer="0.5"/>
  <pageSetup paperSize="9" scale="78" fitToHeight="0" orientation="portrait" verticalDpi="4294967292"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Aree!$F$19:$F$33</xm:f>
          </x14:formula1>
          <xm:sqref>B4:B187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24">
    <tabColor theme="0"/>
  </sheetPr>
  <dimension ref="A1:A13"/>
  <sheetViews>
    <sheetView zoomScale="145" zoomScaleNormal="145" workbookViewId="0">
      <selection activeCell="A4" sqref="A4:A18"/>
    </sheetView>
  </sheetViews>
  <sheetFormatPr defaultColWidth="8.85546875" defaultRowHeight="12.75" x14ac:dyDescent="0.2"/>
  <cols>
    <col min="1" max="1" width="104.42578125" style="25" bestFit="1" customWidth="1"/>
    <col min="2" max="16384" width="8.85546875" style="25"/>
  </cols>
  <sheetData>
    <row r="1" spans="1:1" ht="18.75" x14ac:dyDescent="0.2">
      <c r="A1" s="66" t="s">
        <v>924</v>
      </c>
    </row>
    <row r="2" spans="1:1" ht="15.75" thickBot="1" x14ac:dyDescent="0.25">
      <c r="A2" s="101" t="s">
        <v>925</v>
      </c>
    </row>
    <row r="3" spans="1:1" ht="13.5" thickTop="1" x14ac:dyDescent="0.2">
      <c r="A3" s="98" t="s">
        <v>32</v>
      </c>
    </row>
    <row r="4" spans="1:1" x14ac:dyDescent="0.2">
      <c r="A4" s="98" t="s">
        <v>33</v>
      </c>
    </row>
    <row r="5" spans="1:1" x14ac:dyDescent="0.2">
      <c r="A5" s="98" t="s">
        <v>34</v>
      </c>
    </row>
    <row r="6" spans="1:1" x14ac:dyDescent="0.2">
      <c r="A6" s="98" t="s">
        <v>35</v>
      </c>
    </row>
    <row r="7" spans="1:1" x14ac:dyDescent="0.2">
      <c r="A7" s="98" t="s">
        <v>36</v>
      </c>
    </row>
    <row r="8" spans="1:1" x14ac:dyDescent="0.2">
      <c r="A8" s="98" t="s">
        <v>37</v>
      </c>
    </row>
    <row r="9" spans="1:1" x14ac:dyDescent="0.2">
      <c r="A9" s="98" t="s">
        <v>38</v>
      </c>
    </row>
    <row r="10" spans="1:1" x14ac:dyDescent="0.2">
      <c r="A10" s="98" t="s">
        <v>31</v>
      </c>
    </row>
    <row r="11" spans="1:1" x14ac:dyDescent="0.2">
      <c r="A11" s="99" t="s">
        <v>641</v>
      </c>
    </row>
    <row r="12" spans="1:1" x14ac:dyDescent="0.2">
      <c r="A12" s="100" t="s">
        <v>672</v>
      </c>
    </row>
    <row r="13" spans="1:1" x14ac:dyDescent="0.2">
      <c r="A13" s="100" t="s">
        <v>672</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5">
    <tabColor theme="0"/>
  </sheetPr>
  <dimension ref="A1:G168"/>
  <sheetViews>
    <sheetView topLeftCell="B1" zoomScale="85" zoomScaleNormal="85" workbookViewId="0">
      <pane ySplit="83" topLeftCell="A84" activePane="bottomLeft" state="frozen"/>
      <selection activeCell="A4" sqref="A4:A18"/>
      <selection pane="bottomLeft" activeCell="A4" sqref="A4:A18"/>
    </sheetView>
  </sheetViews>
  <sheetFormatPr defaultColWidth="9.140625" defaultRowHeight="12.75" x14ac:dyDescent="0.2"/>
  <cols>
    <col min="1" max="1" width="9.85546875" style="5" hidden="1" customWidth="1"/>
    <col min="2" max="2" width="97.5703125" style="74" customWidth="1"/>
    <col min="3" max="3" width="38.42578125" style="74" hidden="1" customWidth="1"/>
    <col min="4" max="4" width="14.42578125" style="74" hidden="1" customWidth="1"/>
    <col min="5" max="5" width="21.5703125" style="74" customWidth="1"/>
    <col min="6" max="6" width="29" style="74" customWidth="1"/>
    <col min="7" max="7" width="42.140625" style="74" customWidth="1"/>
    <col min="8" max="16384" width="9.140625" style="5"/>
  </cols>
  <sheetData>
    <row r="1" spans="1:7" ht="30.95" customHeight="1" x14ac:dyDescent="0.2">
      <c r="B1" s="103" t="s">
        <v>921</v>
      </c>
      <c r="C1" s="67"/>
      <c r="D1" s="68"/>
      <c r="E1" s="68"/>
      <c r="F1" s="68"/>
      <c r="G1" s="68"/>
    </row>
    <row r="2" spans="1:7" ht="23.1" customHeight="1" x14ac:dyDescent="0.2">
      <c r="B2" s="144" t="s">
        <v>16</v>
      </c>
      <c r="C2" s="144" t="s">
        <v>88</v>
      </c>
      <c r="D2" s="144" t="s">
        <v>17</v>
      </c>
      <c r="E2" s="144" t="s">
        <v>18</v>
      </c>
      <c r="F2" s="144" t="s">
        <v>19</v>
      </c>
      <c r="G2" s="102" t="s">
        <v>40</v>
      </c>
    </row>
    <row r="3" spans="1:7" ht="75.599999999999994" hidden="1" customHeight="1" x14ac:dyDescent="0.2">
      <c r="A3" s="6" t="s">
        <v>41</v>
      </c>
      <c r="B3" s="69" t="s">
        <v>42</v>
      </c>
      <c r="C3" s="70" t="s">
        <v>43</v>
      </c>
      <c r="D3" s="145"/>
      <c r="E3" s="145"/>
      <c r="F3" s="145"/>
      <c r="G3" s="146"/>
    </row>
    <row r="4" spans="1:7" ht="25.5" hidden="1" x14ac:dyDescent="0.2">
      <c r="A4" s="4"/>
      <c r="B4" s="70"/>
      <c r="C4" s="71" t="s">
        <v>45</v>
      </c>
      <c r="D4" s="145"/>
      <c r="E4" s="145"/>
      <c r="F4" s="145"/>
      <c r="G4" s="146"/>
    </row>
    <row r="5" spans="1:7" ht="38.25" hidden="1" x14ac:dyDescent="0.2">
      <c r="A5" s="4"/>
      <c r="B5" s="70"/>
      <c r="C5" s="71" t="s">
        <v>44</v>
      </c>
      <c r="D5" s="145"/>
      <c r="E5" s="145"/>
      <c r="F5" s="145"/>
      <c r="G5" s="146"/>
    </row>
    <row r="6" spans="1:7" ht="89.25" hidden="1" x14ac:dyDescent="0.2">
      <c r="A6" s="4"/>
      <c r="B6" s="70"/>
      <c r="C6" s="71" t="s">
        <v>46</v>
      </c>
      <c r="D6" s="145"/>
      <c r="E6" s="145"/>
      <c r="F6" s="145"/>
      <c r="G6" s="146"/>
    </row>
    <row r="7" spans="1:7" ht="38.25" hidden="1" x14ac:dyDescent="0.2">
      <c r="A7" s="4"/>
      <c r="B7" s="70"/>
      <c r="C7" s="71" t="s">
        <v>47</v>
      </c>
      <c r="D7" s="145"/>
      <c r="E7" s="145"/>
      <c r="F7" s="145"/>
      <c r="G7" s="146"/>
    </row>
    <row r="8" spans="1:7" ht="38.25" hidden="1" x14ac:dyDescent="0.2">
      <c r="A8" s="4"/>
      <c r="B8" s="70"/>
      <c r="C8" s="71" t="s">
        <v>48</v>
      </c>
      <c r="D8" s="145"/>
      <c r="E8" s="145"/>
      <c r="F8" s="145"/>
      <c r="G8" s="146"/>
    </row>
    <row r="9" spans="1:7" ht="51" hidden="1" x14ac:dyDescent="0.2">
      <c r="B9" s="70" t="s">
        <v>972</v>
      </c>
      <c r="C9" s="71" t="s">
        <v>50</v>
      </c>
      <c r="D9" s="145"/>
      <c r="E9" s="145"/>
      <c r="F9" s="145"/>
      <c r="G9" s="146"/>
    </row>
    <row r="10" spans="1:7" hidden="1" x14ac:dyDescent="0.2">
      <c r="B10" s="70"/>
      <c r="C10" s="71" t="s">
        <v>49</v>
      </c>
      <c r="D10" s="145"/>
      <c r="E10" s="145"/>
      <c r="F10" s="145"/>
      <c r="G10" s="146"/>
    </row>
    <row r="11" spans="1:7" ht="63.75" hidden="1" x14ac:dyDescent="0.2">
      <c r="B11" s="70"/>
      <c r="C11" s="71" t="s">
        <v>51</v>
      </c>
      <c r="D11" s="145"/>
      <c r="E11" s="145"/>
      <c r="F11" s="145"/>
      <c r="G11" s="146"/>
    </row>
    <row r="12" spans="1:7" ht="127.5" hidden="1" x14ac:dyDescent="0.2">
      <c r="B12" s="70" t="s">
        <v>973</v>
      </c>
      <c r="C12" s="70" t="s">
        <v>52</v>
      </c>
      <c r="D12" s="145"/>
      <c r="E12" s="145"/>
      <c r="F12" s="145"/>
      <c r="G12" s="147" t="s">
        <v>54</v>
      </c>
    </row>
    <row r="13" spans="1:7" ht="25.5" hidden="1" x14ac:dyDescent="0.2">
      <c r="B13" s="145"/>
      <c r="C13" s="70" t="s">
        <v>53</v>
      </c>
      <c r="D13" s="145"/>
      <c r="E13" s="145"/>
      <c r="F13" s="145"/>
      <c r="G13" s="146"/>
    </row>
    <row r="14" spans="1:7" ht="51" hidden="1" x14ac:dyDescent="0.2">
      <c r="B14" s="145"/>
      <c r="C14" s="70" t="s">
        <v>55</v>
      </c>
      <c r="D14" s="145"/>
      <c r="E14" s="145"/>
      <c r="F14" s="145"/>
      <c r="G14" s="146"/>
    </row>
    <row r="15" spans="1:7" ht="63.75" hidden="1" x14ac:dyDescent="0.2">
      <c r="B15" s="145"/>
      <c r="C15" s="71" t="s">
        <v>56</v>
      </c>
      <c r="D15" s="145"/>
      <c r="E15" s="145"/>
      <c r="F15" s="145"/>
      <c r="G15" s="146"/>
    </row>
    <row r="16" spans="1:7" hidden="1" x14ac:dyDescent="0.2">
      <c r="B16" s="145"/>
      <c r="C16" s="71" t="s">
        <v>57</v>
      </c>
      <c r="D16" s="145"/>
      <c r="E16" s="145"/>
      <c r="F16" s="145"/>
      <c r="G16" s="146"/>
    </row>
    <row r="17" spans="2:7" ht="229.5" hidden="1" x14ac:dyDescent="0.2">
      <c r="B17" s="148" t="s">
        <v>28</v>
      </c>
      <c r="C17" s="70" t="s">
        <v>58</v>
      </c>
      <c r="D17" s="145"/>
      <c r="E17" s="145"/>
      <c r="F17" s="145"/>
      <c r="G17" s="147" t="s">
        <v>65</v>
      </c>
    </row>
    <row r="18" spans="2:7" hidden="1" x14ac:dyDescent="0.2">
      <c r="B18" s="71"/>
      <c r="C18" s="71" t="s">
        <v>59</v>
      </c>
      <c r="D18" s="145"/>
      <c r="E18" s="145"/>
      <c r="F18" s="145"/>
      <c r="G18" s="146"/>
    </row>
    <row r="19" spans="2:7" ht="153" hidden="1" x14ac:dyDescent="0.2">
      <c r="B19" s="149" t="s">
        <v>60</v>
      </c>
      <c r="C19" s="71" t="s">
        <v>61</v>
      </c>
      <c r="D19" s="145"/>
      <c r="E19" s="145"/>
      <c r="F19" s="145"/>
      <c r="G19" s="147" t="s">
        <v>62</v>
      </c>
    </row>
    <row r="20" spans="2:7" ht="102" hidden="1" x14ac:dyDescent="0.2">
      <c r="B20" s="149" t="s">
        <v>82</v>
      </c>
      <c r="C20" s="70" t="s">
        <v>63</v>
      </c>
      <c r="D20" s="145"/>
      <c r="E20" s="145"/>
      <c r="F20" s="145"/>
      <c r="G20" s="147" t="s">
        <v>64</v>
      </c>
    </row>
    <row r="21" spans="2:7" ht="25.5" hidden="1" x14ac:dyDescent="0.2">
      <c r="B21" s="71"/>
      <c r="C21" s="70" t="s">
        <v>67</v>
      </c>
      <c r="D21" s="145"/>
      <c r="E21" s="145"/>
      <c r="F21" s="145"/>
      <c r="G21" s="146"/>
    </row>
    <row r="22" spans="2:7" ht="76.5" hidden="1" x14ac:dyDescent="0.2">
      <c r="B22" s="71"/>
      <c r="C22" s="70" t="s">
        <v>66</v>
      </c>
      <c r="D22" s="145"/>
      <c r="E22" s="145"/>
      <c r="F22" s="145"/>
      <c r="G22" s="147" t="s">
        <v>68</v>
      </c>
    </row>
    <row r="23" spans="2:7" hidden="1" x14ac:dyDescent="0.2">
      <c r="B23" s="71"/>
      <c r="C23" s="71" t="s">
        <v>69</v>
      </c>
      <c r="D23" s="145"/>
      <c r="E23" s="145"/>
      <c r="F23" s="145"/>
      <c r="G23" s="150"/>
    </row>
    <row r="24" spans="2:7" hidden="1" x14ac:dyDescent="0.2">
      <c r="B24" s="71"/>
      <c r="C24" s="71" t="s">
        <v>70</v>
      </c>
      <c r="D24" s="145"/>
      <c r="E24" s="145"/>
      <c r="F24" s="145"/>
      <c r="G24" s="150"/>
    </row>
    <row r="25" spans="2:7" ht="25.5" hidden="1" x14ac:dyDescent="0.2">
      <c r="B25" s="149" t="s">
        <v>71</v>
      </c>
      <c r="C25" s="71"/>
      <c r="D25" s="145"/>
      <c r="E25" s="145"/>
      <c r="F25" s="145"/>
      <c r="G25" s="150"/>
    </row>
    <row r="26" spans="2:7" ht="38.25" hidden="1" x14ac:dyDescent="0.2">
      <c r="B26" s="149" t="s">
        <v>72</v>
      </c>
      <c r="C26" s="71"/>
      <c r="D26" s="145"/>
      <c r="E26" s="145"/>
      <c r="F26" s="145"/>
      <c r="G26" s="150"/>
    </row>
    <row r="27" spans="2:7" hidden="1" x14ac:dyDescent="0.2">
      <c r="B27" s="149" t="s">
        <v>73</v>
      </c>
      <c r="C27" s="71"/>
      <c r="D27" s="145"/>
      <c r="E27" s="145"/>
      <c r="F27" s="145"/>
      <c r="G27" s="150"/>
    </row>
    <row r="28" spans="2:7" ht="25.5" hidden="1" x14ac:dyDescent="0.2">
      <c r="B28" s="149" t="s">
        <v>74</v>
      </c>
      <c r="C28" s="71"/>
      <c r="D28" s="145"/>
      <c r="E28" s="145"/>
      <c r="F28" s="145"/>
      <c r="G28" s="150"/>
    </row>
    <row r="29" spans="2:7" ht="38.25" hidden="1" x14ac:dyDescent="0.2">
      <c r="B29" s="149" t="s">
        <v>75</v>
      </c>
      <c r="C29" s="71"/>
      <c r="D29" s="145"/>
      <c r="E29" s="145"/>
      <c r="F29" s="145"/>
      <c r="G29" s="150"/>
    </row>
    <row r="30" spans="2:7" hidden="1" x14ac:dyDescent="0.2">
      <c r="B30" s="149" t="s">
        <v>76</v>
      </c>
      <c r="C30" s="71"/>
      <c r="D30" s="145"/>
      <c r="E30" s="145"/>
      <c r="F30" s="145"/>
      <c r="G30" s="150"/>
    </row>
    <row r="31" spans="2:7" ht="25.5" hidden="1" x14ac:dyDescent="0.2">
      <c r="B31" s="149" t="s">
        <v>77</v>
      </c>
      <c r="C31" s="71"/>
      <c r="D31" s="145"/>
      <c r="E31" s="145"/>
      <c r="F31" s="145"/>
      <c r="G31" s="150"/>
    </row>
    <row r="32" spans="2:7" hidden="1" x14ac:dyDescent="0.2">
      <c r="B32" s="149" t="s">
        <v>78</v>
      </c>
      <c r="C32" s="71"/>
      <c r="D32" s="145"/>
      <c r="E32" s="145"/>
      <c r="F32" s="145"/>
      <c r="G32" s="146"/>
    </row>
    <row r="33" spans="2:7" hidden="1" x14ac:dyDescent="0.2">
      <c r="B33" s="149" t="s">
        <v>80</v>
      </c>
      <c r="C33" s="71" t="s">
        <v>79</v>
      </c>
      <c r="D33" s="145"/>
      <c r="E33" s="145"/>
      <c r="F33" s="145"/>
      <c r="G33" s="146"/>
    </row>
    <row r="34" spans="2:7" hidden="1" x14ac:dyDescent="0.2">
      <c r="B34" s="149" t="s">
        <v>89</v>
      </c>
      <c r="C34" s="71" t="s">
        <v>81</v>
      </c>
      <c r="D34" s="145"/>
      <c r="E34" s="145"/>
      <c r="F34" s="145"/>
      <c r="G34" s="146"/>
    </row>
    <row r="35" spans="2:7" ht="25.5" hidden="1" x14ac:dyDescent="0.2">
      <c r="B35" s="149" t="s">
        <v>84</v>
      </c>
      <c r="C35" s="71" t="s">
        <v>83</v>
      </c>
      <c r="D35" s="145"/>
      <c r="E35" s="145"/>
      <c r="F35" s="145"/>
      <c r="G35" s="146"/>
    </row>
    <row r="36" spans="2:7" ht="63.75" hidden="1" x14ac:dyDescent="0.2">
      <c r="B36" s="149"/>
      <c r="C36" s="71" t="s">
        <v>85</v>
      </c>
      <c r="D36" s="145"/>
      <c r="E36" s="145"/>
      <c r="F36" s="145"/>
      <c r="G36" s="146"/>
    </row>
    <row r="37" spans="2:7" ht="76.5" hidden="1" x14ac:dyDescent="0.2">
      <c r="B37" s="148" t="s">
        <v>86</v>
      </c>
      <c r="C37" s="70" t="s">
        <v>87</v>
      </c>
      <c r="D37" s="145"/>
      <c r="E37" s="145"/>
      <c r="F37" s="145"/>
      <c r="G37" s="146"/>
    </row>
    <row r="38" spans="2:7" ht="102" hidden="1" x14ac:dyDescent="0.2">
      <c r="B38" s="71"/>
      <c r="C38" s="71" t="s">
        <v>90</v>
      </c>
      <c r="D38" s="145"/>
      <c r="E38" s="145"/>
      <c r="F38" s="145"/>
      <c r="G38" s="146"/>
    </row>
    <row r="39" spans="2:7" ht="38.25" hidden="1" x14ac:dyDescent="0.2">
      <c r="B39" s="149" t="s">
        <v>91</v>
      </c>
      <c r="C39" s="70" t="s">
        <v>92</v>
      </c>
      <c r="D39" s="145"/>
      <c r="E39" s="145"/>
      <c r="F39" s="145"/>
      <c r="G39" s="146"/>
    </row>
    <row r="40" spans="2:7" ht="25.5" hidden="1" x14ac:dyDescent="0.2">
      <c r="B40" s="149" t="s">
        <v>93</v>
      </c>
      <c r="C40" s="71"/>
      <c r="D40" s="145"/>
      <c r="E40" s="145"/>
      <c r="F40" s="145"/>
      <c r="G40" s="146"/>
    </row>
    <row r="41" spans="2:7" hidden="1" x14ac:dyDescent="0.2">
      <c r="B41" s="149" t="s">
        <v>94</v>
      </c>
      <c r="C41" s="71"/>
      <c r="D41" s="145"/>
      <c r="E41" s="145"/>
      <c r="F41" s="145"/>
      <c r="G41" s="146"/>
    </row>
    <row r="42" spans="2:7" hidden="1" x14ac:dyDescent="0.2">
      <c r="B42" s="149" t="s">
        <v>95</v>
      </c>
      <c r="C42" s="71"/>
      <c r="D42" s="145"/>
      <c r="E42" s="145"/>
      <c r="F42" s="145"/>
      <c r="G42" s="146"/>
    </row>
    <row r="43" spans="2:7" ht="25.5" hidden="1" x14ac:dyDescent="0.2">
      <c r="B43" s="149" t="s">
        <v>96</v>
      </c>
      <c r="C43" s="71"/>
      <c r="D43" s="145"/>
      <c r="E43" s="145"/>
      <c r="F43" s="145"/>
      <c r="G43" s="146"/>
    </row>
    <row r="44" spans="2:7" ht="76.5" hidden="1" x14ac:dyDescent="0.2">
      <c r="B44" s="149" t="s">
        <v>97</v>
      </c>
      <c r="C44" s="71"/>
      <c r="D44" s="145"/>
      <c r="E44" s="145"/>
      <c r="F44" s="145"/>
      <c r="G44" s="147" t="s">
        <v>98</v>
      </c>
    </row>
    <row r="45" spans="2:7" ht="127.5" hidden="1" x14ac:dyDescent="0.2">
      <c r="B45" s="148" t="s">
        <v>99</v>
      </c>
      <c r="C45" s="71" t="s">
        <v>100</v>
      </c>
      <c r="D45" s="145"/>
      <c r="E45" s="145"/>
      <c r="F45" s="145"/>
      <c r="G45" s="147" t="s">
        <v>103</v>
      </c>
    </row>
    <row r="46" spans="2:7" ht="38.25" hidden="1" x14ac:dyDescent="0.2">
      <c r="B46" s="149"/>
      <c r="C46" s="71" t="s">
        <v>47</v>
      </c>
      <c r="D46" s="145"/>
      <c r="E46" s="145"/>
      <c r="F46" s="145"/>
      <c r="G46" s="150"/>
    </row>
    <row r="47" spans="2:7" hidden="1" x14ac:dyDescent="0.2">
      <c r="B47" s="149"/>
      <c r="C47" s="71" t="s">
        <v>101</v>
      </c>
      <c r="D47" s="145"/>
      <c r="E47" s="145"/>
      <c r="F47" s="145"/>
      <c r="G47" s="150"/>
    </row>
    <row r="48" spans="2:7" hidden="1" x14ac:dyDescent="0.2">
      <c r="B48" s="149"/>
      <c r="C48" s="71" t="s">
        <v>102</v>
      </c>
      <c r="D48" s="145"/>
      <c r="E48" s="145"/>
      <c r="F48" s="145"/>
      <c r="G48" s="150"/>
    </row>
    <row r="49" spans="2:7" ht="38.25" hidden="1" x14ac:dyDescent="0.2">
      <c r="B49" s="149" t="s">
        <v>104</v>
      </c>
      <c r="C49" s="71"/>
      <c r="D49" s="145"/>
      <c r="E49" s="145"/>
      <c r="F49" s="145"/>
      <c r="G49" s="150"/>
    </row>
    <row r="50" spans="2:7" ht="38.25" hidden="1" x14ac:dyDescent="0.2">
      <c r="B50" s="149" t="s">
        <v>105</v>
      </c>
      <c r="C50" s="71"/>
      <c r="D50" s="145"/>
      <c r="E50" s="145"/>
      <c r="F50" s="145"/>
      <c r="G50" s="150"/>
    </row>
    <row r="51" spans="2:7" ht="25.5" hidden="1" x14ac:dyDescent="0.2">
      <c r="B51" s="149" t="s">
        <v>106</v>
      </c>
      <c r="C51" s="71"/>
      <c r="D51" s="145"/>
      <c r="E51" s="145"/>
      <c r="F51" s="145"/>
      <c r="G51" s="150"/>
    </row>
    <row r="52" spans="2:7" ht="63.75" hidden="1" x14ac:dyDescent="0.2">
      <c r="B52" s="149" t="s">
        <v>107</v>
      </c>
      <c r="C52" s="71"/>
      <c r="D52" s="145"/>
      <c r="E52" s="145"/>
      <c r="F52" s="145"/>
      <c r="G52" s="150"/>
    </row>
    <row r="53" spans="2:7" ht="76.5" hidden="1" x14ac:dyDescent="0.2">
      <c r="B53" s="148" t="s">
        <v>108</v>
      </c>
      <c r="C53" s="70" t="s">
        <v>109</v>
      </c>
      <c r="D53" s="145"/>
      <c r="E53" s="145"/>
      <c r="F53" s="145"/>
      <c r="G53" s="147" t="s">
        <v>110</v>
      </c>
    </row>
    <row r="54" spans="2:7" ht="63.75" hidden="1" x14ac:dyDescent="0.2">
      <c r="B54" s="71"/>
      <c r="C54" s="71" t="s">
        <v>111</v>
      </c>
      <c r="D54" s="145"/>
      <c r="E54" s="145"/>
      <c r="F54" s="145"/>
      <c r="G54" s="150"/>
    </row>
    <row r="55" spans="2:7" ht="127.5" hidden="1" x14ac:dyDescent="0.2">
      <c r="B55" s="149" t="s">
        <v>113</v>
      </c>
      <c r="C55" s="70" t="s">
        <v>112</v>
      </c>
      <c r="D55" s="145"/>
      <c r="E55" s="145"/>
      <c r="F55" s="145"/>
      <c r="G55" s="147" t="s">
        <v>120</v>
      </c>
    </row>
    <row r="56" spans="2:7" ht="25.5" hidden="1" x14ac:dyDescent="0.2">
      <c r="B56" s="149" t="s">
        <v>114</v>
      </c>
      <c r="C56" s="70" t="s">
        <v>115</v>
      </c>
      <c r="D56" s="145"/>
      <c r="E56" s="145"/>
      <c r="F56" s="145"/>
      <c r="G56" s="150"/>
    </row>
    <row r="57" spans="2:7" ht="140.25" hidden="1" x14ac:dyDescent="0.2">
      <c r="B57" s="149" t="s">
        <v>118</v>
      </c>
      <c r="C57" s="71" t="s">
        <v>116</v>
      </c>
      <c r="D57" s="145"/>
      <c r="E57" s="145"/>
      <c r="F57" s="145"/>
      <c r="G57" s="147" t="s">
        <v>117</v>
      </c>
    </row>
    <row r="58" spans="2:7" hidden="1" x14ac:dyDescent="0.2">
      <c r="B58" s="149" t="s">
        <v>119</v>
      </c>
      <c r="C58" s="71"/>
      <c r="D58" s="145"/>
      <c r="E58" s="145"/>
      <c r="F58" s="145"/>
      <c r="G58" s="150"/>
    </row>
    <row r="59" spans="2:7" ht="127.5" hidden="1" x14ac:dyDescent="0.2">
      <c r="B59" s="148" t="s">
        <v>121</v>
      </c>
      <c r="C59" s="70" t="s">
        <v>122</v>
      </c>
      <c r="D59" s="145"/>
      <c r="E59" s="145"/>
      <c r="F59" s="145"/>
      <c r="G59" s="147" t="s">
        <v>123</v>
      </c>
    </row>
    <row r="60" spans="2:7" ht="25.5" hidden="1" x14ac:dyDescent="0.2">
      <c r="B60" s="149" t="s">
        <v>124</v>
      </c>
      <c r="C60" s="71" t="s">
        <v>125</v>
      </c>
      <c r="D60" s="145"/>
      <c r="E60" s="145"/>
      <c r="F60" s="145"/>
      <c r="G60" s="150"/>
    </row>
    <row r="61" spans="2:7" ht="51" hidden="1" x14ac:dyDescent="0.2">
      <c r="B61" s="149" t="s">
        <v>126</v>
      </c>
      <c r="C61" s="71"/>
      <c r="D61" s="145"/>
      <c r="E61" s="145"/>
      <c r="F61" s="145"/>
      <c r="G61" s="150"/>
    </row>
    <row r="62" spans="2:7" hidden="1" x14ac:dyDescent="0.2">
      <c r="B62" s="149" t="s">
        <v>127</v>
      </c>
      <c r="C62" s="71"/>
      <c r="D62" s="145"/>
      <c r="E62" s="145"/>
      <c r="F62" s="145"/>
      <c r="G62" s="150"/>
    </row>
    <row r="63" spans="2:7" ht="25.5" hidden="1" x14ac:dyDescent="0.2">
      <c r="B63" s="149" t="s">
        <v>128</v>
      </c>
      <c r="C63" s="71"/>
      <c r="D63" s="145"/>
      <c r="E63" s="145"/>
      <c r="F63" s="145"/>
      <c r="G63" s="150"/>
    </row>
    <row r="64" spans="2:7" ht="38.25" hidden="1" x14ac:dyDescent="0.2">
      <c r="B64" s="149" t="s">
        <v>129</v>
      </c>
      <c r="C64" s="71"/>
      <c r="D64" s="145"/>
      <c r="E64" s="145"/>
      <c r="F64" s="145"/>
      <c r="G64" s="150"/>
    </row>
    <row r="65" spans="1:7" ht="51" hidden="1" x14ac:dyDescent="0.2">
      <c r="B65" s="149" t="s">
        <v>130</v>
      </c>
      <c r="C65" s="71"/>
      <c r="D65" s="145"/>
      <c r="E65" s="145"/>
      <c r="F65" s="145"/>
      <c r="G65" s="150"/>
    </row>
    <row r="66" spans="1:7" hidden="1" x14ac:dyDescent="0.2">
      <c r="B66" s="148" t="s">
        <v>131</v>
      </c>
      <c r="C66" s="71" t="s">
        <v>132</v>
      </c>
      <c r="D66" s="145"/>
      <c r="E66" s="145"/>
      <c r="F66" s="145"/>
      <c r="G66" s="150"/>
    </row>
    <row r="67" spans="1:7" ht="165.75" hidden="1" x14ac:dyDescent="0.2">
      <c r="B67" s="149" t="s">
        <v>133</v>
      </c>
      <c r="C67" s="71"/>
      <c r="D67" s="145"/>
      <c r="E67" s="145"/>
      <c r="F67" s="145"/>
      <c r="G67" s="147" t="s">
        <v>134</v>
      </c>
    </row>
    <row r="68" spans="1:7" ht="78.75" hidden="1" x14ac:dyDescent="0.2">
      <c r="A68" s="6" t="s">
        <v>152</v>
      </c>
      <c r="B68" s="148" t="s">
        <v>25</v>
      </c>
      <c r="C68" s="71" t="s">
        <v>135</v>
      </c>
      <c r="D68" s="145"/>
      <c r="E68" s="145"/>
      <c r="F68" s="145"/>
      <c r="G68" s="150"/>
    </row>
    <row r="69" spans="1:7" ht="204" hidden="1" x14ac:dyDescent="0.2">
      <c r="B69" s="149" t="s">
        <v>136</v>
      </c>
      <c r="C69" s="71"/>
      <c r="D69" s="145"/>
      <c r="E69" s="145"/>
      <c r="F69" s="145"/>
      <c r="G69" s="147" t="s">
        <v>137</v>
      </c>
    </row>
    <row r="70" spans="1:7" ht="25.5" hidden="1" x14ac:dyDescent="0.2">
      <c r="B70" s="149" t="s">
        <v>138</v>
      </c>
      <c r="C70" s="71"/>
      <c r="D70" s="145"/>
      <c r="E70" s="145"/>
      <c r="F70" s="145"/>
      <c r="G70" s="150"/>
    </row>
    <row r="71" spans="1:7" ht="38.25" hidden="1" x14ac:dyDescent="0.2">
      <c r="B71" s="149" t="s">
        <v>139</v>
      </c>
      <c r="C71" s="71"/>
      <c r="D71" s="145"/>
      <c r="E71" s="145"/>
      <c r="F71" s="145"/>
      <c r="G71" s="150"/>
    </row>
    <row r="72" spans="1:7" hidden="1" x14ac:dyDescent="0.2">
      <c r="B72" s="149" t="s">
        <v>140</v>
      </c>
      <c r="C72" s="71"/>
      <c r="D72" s="145"/>
      <c r="E72" s="145"/>
      <c r="F72" s="145"/>
      <c r="G72" s="150"/>
    </row>
    <row r="73" spans="1:7" hidden="1" x14ac:dyDescent="0.2">
      <c r="B73" s="149" t="s">
        <v>141</v>
      </c>
      <c r="C73" s="71"/>
      <c r="D73" s="145"/>
      <c r="E73" s="145"/>
      <c r="F73" s="145"/>
      <c r="G73" s="150"/>
    </row>
    <row r="74" spans="1:7" hidden="1" x14ac:dyDescent="0.2">
      <c r="B74" s="149" t="s">
        <v>142</v>
      </c>
      <c r="C74" s="71"/>
      <c r="D74" s="145"/>
      <c r="E74" s="145"/>
      <c r="F74" s="145"/>
      <c r="G74" s="150"/>
    </row>
    <row r="75" spans="1:7" ht="110.25" hidden="1" x14ac:dyDescent="0.2">
      <c r="A75" s="6" t="s">
        <v>153</v>
      </c>
      <c r="B75" s="148" t="s">
        <v>143</v>
      </c>
      <c r="C75" s="71" t="s">
        <v>144</v>
      </c>
      <c r="D75" s="145"/>
      <c r="E75" s="145"/>
      <c r="F75" s="145"/>
      <c r="G75" s="147" t="s">
        <v>145</v>
      </c>
    </row>
    <row r="76" spans="1:7" hidden="1" x14ac:dyDescent="0.2">
      <c r="B76" s="149" t="s">
        <v>148</v>
      </c>
      <c r="C76" s="71"/>
      <c r="D76" s="145"/>
      <c r="E76" s="145"/>
      <c r="F76" s="145"/>
      <c r="G76" s="150"/>
    </row>
    <row r="77" spans="1:7" ht="25.5" hidden="1" x14ac:dyDescent="0.2">
      <c r="B77" s="149" t="s">
        <v>146</v>
      </c>
      <c r="C77" s="71"/>
      <c r="D77" s="145"/>
      <c r="E77" s="145"/>
      <c r="F77" s="145"/>
      <c r="G77" s="150"/>
    </row>
    <row r="78" spans="1:7" hidden="1" x14ac:dyDescent="0.2">
      <c r="B78" s="149" t="s">
        <v>147</v>
      </c>
      <c r="C78" s="71"/>
      <c r="D78" s="145"/>
      <c r="E78" s="145"/>
      <c r="F78" s="145"/>
      <c r="G78" s="150"/>
    </row>
    <row r="79" spans="1:7" ht="153" hidden="1" x14ac:dyDescent="0.2">
      <c r="A79" s="6" t="s">
        <v>154</v>
      </c>
      <c r="B79" s="148" t="s">
        <v>24</v>
      </c>
      <c r="C79" s="71" t="s">
        <v>149</v>
      </c>
      <c r="D79" s="145"/>
      <c r="E79" s="145"/>
      <c r="F79" s="145"/>
      <c r="G79" s="147" t="s">
        <v>151</v>
      </c>
    </row>
    <row r="80" spans="1:7" ht="114.75" hidden="1" x14ac:dyDescent="0.2">
      <c r="B80" s="71"/>
      <c r="C80" s="71" t="s">
        <v>150</v>
      </c>
      <c r="D80" s="145"/>
      <c r="E80" s="145"/>
      <c r="F80" s="145"/>
      <c r="G80" s="150"/>
    </row>
    <row r="81" spans="2:7" hidden="1" x14ac:dyDescent="0.2">
      <c r="B81" s="148" t="s">
        <v>21</v>
      </c>
      <c r="C81" s="71"/>
      <c r="D81" s="71"/>
      <c r="E81" s="70" t="s">
        <v>20</v>
      </c>
      <c r="F81" s="70" t="s">
        <v>22</v>
      </c>
      <c r="G81" s="146"/>
    </row>
    <row r="82" spans="2:7" hidden="1" x14ac:dyDescent="0.2">
      <c r="B82" s="148" t="s">
        <v>10</v>
      </c>
      <c r="C82" s="71"/>
      <c r="D82" s="151"/>
      <c r="E82" s="70" t="s">
        <v>20</v>
      </c>
      <c r="F82" s="70" t="s">
        <v>23</v>
      </c>
      <c r="G82" s="146"/>
    </row>
    <row r="83" spans="2:7" hidden="1" x14ac:dyDescent="0.2">
      <c r="B83" s="148" t="s">
        <v>26</v>
      </c>
      <c r="C83" s="71"/>
      <c r="D83" s="71"/>
      <c r="E83" s="70" t="s">
        <v>20</v>
      </c>
      <c r="F83" s="70" t="s">
        <v>27</v>
      </c>
      <c r="G83" s="146"/>
    </row>
    <row r="84" spans="2:7" x14ac:dyDescent="0.2">
      <c r="B84" s="72" t="s">
        <v>927</v>
      </c>
      <c r="C84" s="71"/>
      <c r="D84" s="73"/>
      <c r="E84" s="73"/>
      <c r="F84" s="73"/>
      <c r="G84" s="146"/>
    </row>
    <row r="85" spans="2:7" x14ac:dyDescent="0.2">
      <c r="B85" s="152" t="s">
        <v>28</v>
      </c>
      <c r="C85" s="153"/>
      <c r="D85" s="154"/>
      <c r="E85" s="154"/>
      <c r="F85" s="154"/>
      <c r="G85" s="155"/>
    </row>
    <row r="86" spans="2:7" x14ac:dyDescent="0.2">
      <c r="B86" s="72" t="s">
        <v>928</v>
      </c>
      <c r="C86" s="71"/>
      <c r="D86" s="73"/>
      <c r="E86" s="73"/>
      <c r="F86" s="73"/>
      <c r="G86" s="146"/>
    </row>
    <row r="87" spans="2:7" ht="25.5" x14ac:dyDescent="0.2">
      <c r="B87" s="72" t="s">
        <v>929</v>
      </c>
      <c r="C87" s="71"/>
      <c r="D87" s="73"/>
      <c r="E87" s="73"/>
      <c r="F87" s="73"/>
      <c r="G87" s="146"/>
    </row>
    <row r="88" spans="2:7" ht="38.25" x14ac:dyDescent="0.2">
      <c r="B88" s="72" t="s">
        <v>930</v>
      </c>
      <c r="C88" s="71"/>
      <c r="D88" s="73"/>
      <c r="E88" s="73"/>
      <c r="F88" s="73"/>
      <c r="G88" s="146"/>
    </row>
    <row r="89" spans="2:7" ht="51" x14ac:dyDescent="0.2">
      <c r="B89" s="72" t="s">
        <v>931</v>
      </c>
      <c r="C89" s="71"/>
      <c r="D89" s="73"/>
      <c r="E89" s="73"/>
      <c r="F89" s="73"/>
      <c r="G89" s="146"/>
    </row>
    <row r="90" spans="2:7" ht="25.5" x14ac:dyDescent="0.2">
      <c r="B90" s="72" t="s">
        <v>932</v>
      </c>
      <c r="C90" s="71"/>
      <c r="D90" s="73"/>
      <c r="E90" s="73"/>
      <c r="F90" s="73"/>
      <c r="G90" s="146"/>
    </row>
    <row r="91" spans="2:7" ht="25.5" x14ac:dyDescent="0.2">
      <c r="B91" s="72" t="s">
        <v>933</v>
      </c>
      <c r="C91" s="71"/>
      <c r="D91" s="73"/>
      <c r="E91" s="73"/>
      <c r="F91" s="73"/>
      <c r="G91" s="146"/>
    </row>
    <row r="92" spans="2:7" ht="38.25" x14ac:dyDescent="0.2">
      <c r="B92" s="72" t="s">
        <v>934</v>
      </c>
      <c r="C92" s="71"/>
      <c r="D92" s="73"/>
      <c r="E92" s="73"/>
      <c r="F92" s="73"/>
      <c r="G92" s="146"/>
    </row>
    <row r="93" spans="2:7" ht="25.5" x14ac:dyDescent="0.2">
      <c r="B93" s="72" t="s">
        <v>935</v>
      </c>
      <c r="C93" s="71"/>
      <c r="D93" s="73"/>
      <c r="E93" s="73"/>
      <c r="F93" s="73"/>
      <c r="G93" s="146"/>
    </row>
    <row r="94" spans="2:7" ht="25.5" x14ac:dyDescent="0.2">
      <c r="B94" s="72" t="s">
        <v>936</v>
      </c>
      <c r="C94" s="71"/>
      <c r="D94" s="73"/>
      <c r="E94" s="73"/>
      <c r="F94" s="73"/>
      <c r="G94" s="146"/>
    </row>
    <row r="95" spans="2:7" ht="25.5" x14ac:dyDescent="0.2">
      <c r="B95" s="72" t="s">
        <v>937</v>
      </c>
      <c r="C95" s="71"/>
      <c r="D95" s="73"/>
      <c r="E95" s="73"/>
      <c r="F95" s="73"/>
      <c r="G95" s="146"/>
    </row>
    <row r="96" spans="2:7" ht="25.5" x14ac:dyDescent="0.2">
      <c r="B96" s="72" t="s">
        <v>938</v>
      </c>
      <c r="C96" s="71"/>
      <c r="D96" s="73"/>
      <c r="E96" s="73"/>
      <c r="F96" s="73"/>
      <c r="G96" s="146"/>
    </row>
    <row r="97" spans="2:7" ht="25.5" x14ac:dyDescent="0.2">
      <c r="B97" s="72" t="s">
        <v>939</v>
      </c>
      <c r="C97" s="71"/>
      <c r="D97" s="73"/>
      <c r="E97" s="73"/>
      <c r="F97" s="73"/>
      <c r="G97" s="146"/>
    </row>
    <row r="98" spans="2:7" ht="25.5" x14ac:dyDescent="0.2">
      <c r="B98" s="72" t="s">
        <v>940</v>
      </c>
      <c r="C98" s="71"/>
      <c r="D98" s="73"/>
      <c r="E98" s="73"/>
      <c r="F98" s="73"/>
      <c r="G98" s="146"/>
    </row>
    <row r="99" spans="2:7" x14ac:dyDescent="0.2">
      <c r="B99" s="152" t="s">
        <v>86</v>
      </c>
      <c r="C99" s="153"/>
      <c r="D99" s="154"/>
      <c r="E99" s="154"/>
      <c r="F99" s="154"/>
      <c r="G99" s="155"/>
    </row>
    <row r="100" spans="2:7" ht="25.5" x14ac:dyDescent="0.2">
      <c r="B100" s="72" t="s">
        <v>941</v>
      </c>
      <c r="C100" s="71"/>
      <c r="D100" s="73"/>
      <c r="E100" s="73"/>
      <c r="F100" s="73"/>
      <c r="G100" s="146"/>
    </row>
    <row r="101" spans="2:7" ht="25.5" x14ac:dyDescent="0.2">
      <c r="B101" s="72" t="s">
        <v>942</v>
      </c>
      <c r="C101" s="71"/>
      <c r="D101" s="73"/>
      <c r="E101" s="73"/>
      <c r="F101" s="73"/>
      <c r="G101" s="146"/>
    </row>
    <row r="102" spans="2:7" x14ac:dyDescent="0.2">
      <c r="B102" s="72" t="s">
        <v>943</v>
      </c>
      <c r="C102" s="71"/>
      <c r="D102" s="73"/>
      <c r="E102" s="73"/>
      <c r="F102" s="73"/>
      <c r="G102" s="146"/>
    </row>
    <row r="103" spans="2:7" ht="25.5" x14ac:dyDescent="0.2">
      <c r="B103" s="72" t="s">
        <v>944</v>
      </c>
      <c r="C103" s="71"/>
      <c r="D103" s="73"/>
      <c r="E103" s="73"/>
      <c r="F103" s="73"/>
      <c r="G103" s="146"/>
    </row>
    <row r="104" spans="2:7" ht="38.25" x14ac:dyDescent="0.2">
      <c r="B104" s="72" t="s">
        <v>945</v>
      </c>
      <c r="C104" s="71"/>
      <c r="D104" s="73"/>
      <c r="E104" s="73"/>
      <c r="F104" s="73"/>
      <c r="G104" s="146"/>
    </row>
    <row r="105" spans="2:7" ht="25.5" x14ac:dyDescent="0.2">
      <c r="B105" s="72" t="s">
        <v>946</v>
      </c>
      <c r="C105" s="71"/>
      <c r="D105" s="73"/>
      <c r="E105" s="73"/>
      <c r="F105" s="73"/>
      <c r="G105" s="146"/>
    </row>
    <row r="106" spans="2:7" x14ac:dyDescent="0.2">
      <c r="B106" s="152" t="s">
        <v>99</v>
      </c>
      <c r="C106" s="153"/>
      <c r="D106" s="154"/>
      <c r="E106" s="154"/>
      <c r="F106" s="154"/>
      <c r="G106" s="155"/>
    </row>
    <row r="107" spans="2:7" ht="63.75" x14ac:dyDescent="0.2">
      <c r="B107" s="72" t="s">
        <v>947</v>
      </c>
      <c r="C107" s="71"/>
      <c r="D107" s="73"/>
      <c r="E107" s="73"/>
      <c r="F107" s="73"/>
      <c r="G107" s="146"/>
    </row>
    <row r="108" spans="2:7" ht="51" x14ac:dyDescent="0.2">
      <c r="B108" s="72" t="s">
        <v>948</v>
      </c>
      <c r="C108" s="71"/>
      <c r="D108" s="73"/>
      <c r="E108" s="73"/>
      <c r="F108" s="73"/>
      <c r="G108" s="146"/>
    </row>
    <row r="109" spans="2:7" ht="51" x14ac:dyDescent="0.2">
      <c r="B109" s="72" t="s">
        <v>949</v>
      </c>
      <c r="C109" s="71"/>
      <c r="D109" s="73"/>
      <c r="E109" s="73"/>
      <c r="F109" s="73"/>
      <c r="G109" s="146"/>
    </row>
    <row r="110" spans="2:7" ht="63.75" x14ac:dyDescent="0.2">
      <c r="B110" s="72" t="s">
        <v>950</v>
      </c>
      <c r="C110" s="71"/>
      <c r="D110" s="73"/>
      <c r="E110" s="73"/>
      <c r="F110" s="73"/>
      <c r="G110" s="146"/>
    </row>
    <row r="111" spans="2:7" x14ac:dyDescent="0.2">
      <c r="B111" s="152" t="s">
        <v>108</v>
      </c>
      <c r="C111" s="153"/>
      <c r="D111" s="154"/>
      <c r="E111" s="154"/>
      <c r="F111" s="154"/>
      <c r="G111" s="155"/>
    </row>
    <row r="112" spans="2:7" ht="38.25" x14ac:dyDescent="0.2">
      <c r="B112" s="72" t="s">
        <v>951</v>
      </c>
      <c r="C112" s="71"/>
      <c r="D112" s="73"/>
      <c r="E112" s="73"/>
      <c r="F112" s="73"/>
      <c r="G112" s="146"/>
    </row>
    <row r="113" spans="2:7" ht="38.25" x14ac:dyDescent="0.2">
      <c r="B113" s="72" t="s">
        <v>952</v>
      </c>
      <c r="C113" s="71"/>
      <c r="D113" s="73"/>
      <c r="E113" s="73"/>
      <c r="F113" s="73"/>
      <c r="G113" s="146"/>
    </row>
    <row r="114" spans="2:7" x14ac:dyDescent="0.2">
      <c r="B114" s="72" t="s">
        <v>953</v>
      </c>
      <c r="C114" s="71"/>
      <c r="D114" s="73"/>
      <c r="E114" s="73"/>
      <c r="F114" s="73"/>
      <c r="G114" s="146"/>
    </row>
    <row r="115" spans="2:7" ht="25.5" x14ac:dyDescent="0.2">
      <c r="B115" s="72" t="s">
        <v>954</v>
      </c>
      <c r="C115" s="71"/>
      <c r="D115" s="73"/>
      <c r="E115" s="73"/>
      <c r="F115" s="73"/>
      <c r="G115" s="146"/>
    </row>
    <row r="116" spans="2:7" x14ac:dyDescent="0.2">
      <c r="B116" s="152" t="s">
        <v>121</v>
      </c>
      <c r="C116" s="153"/>
      <c r="D116" s="154"/>
      <c r="E116" s="154"/>
      <c r="F116" s="154"/>
      <c r="G116" s="155"/>
    </row>
    <row r="117" spans="2:7" ht="25.5" x14ac:dyDescent="0.2">
      <c r="B117" s="72" t="s">
        <v>955</v>
      </c>
      <c r="C117" s="71"/>
      <c r="D117" s="73"/>
      <c r="E117" s="73"/>
      <c r="F117" s="73"/>
      <c r="G117" s="146"/>
    </row>
    <row r="118" spans="2:7" ht="63.75" x14ac:dyDescent="0.2">
      <c r="B118" s="72" t="s">
        <v>956</v>
      </c>
      <c r="C118" s="71"/>
      <c r="D118" s="73"/>
      <c r="E118" s="73"/>
      <c r="F118" s="73"/>
      <c r="G118" s="146"/>
    </row>
    <row r="119" spans="2:7" ht="25.5" x14ac:dyDescent="0.2">
      <c r="B119" s="72" t="s">
        <v>957</v>
      </c>
      <c r="C119" s="71"/>
      <c r="D119" s="73"/>
      <c r="E119" s="73"/>
      <c r="F119" s="73"/>
      <c r="G119" s="146"/>
    </row>
    <row r="120" spans="2:7" ht="25.5" x14ac:dyDescent="0.2">
      <c r="B120" s="72" t="s">
        <v>958</v>
      </c>
      <c r="C120" s="71"/>
      <c r="D120" s="73"/>
      <c r="E120" s="73"/>
      <c r="F120" s="73"/>
      <c r="G120" s="146"/>
    </row>
    <row r="121" spans="2:7" ht="38.25" x14ac:dyDescent="0.2">
      <c r="B121" s="72" t="s">
        <v>959</v>
      </c>
      <c r="C121" s="71"/>
      <c r="D121" s="73"/>
      <c r="E121" s="73"/>
      <c r="F121" s="73"/>
      <c r="G121" s="146"/>
    </row>
    <row r="122" spans="2:7" ht="51" x14ac:dyDescent="0.2">
      <c r="B122" s="72" t="s">
        <v>960</v>
      </c>
      <c r="C122" s="71"/>
      <c r="D122" s="73"/>
      <c r="E122" s="73"/>
      <c r="F122" s="73"/>
      <c r="G122" s="146"/>
    </row>
    <row r="123" spans="2:7" x14ac:dyDescent="0.2">
      <c r="B123" s="152" t="s">
        <v>131</v>
      </c>
      <c r="C123" s="153"/>
      <c r="D123" s="154"/>
      <c r="E123" s="154"/>
      <c r="F123" s="154"/>
      <c r="G123" s="155"/>
    </row>
    <row r="124" spans="2:7" ht="38.25" x14ac:dyDescent="0.2">
      <c r="B124" s="72" t="s">
        <v>961</v>
      </c>
      <c r="C124" s="71"/>
      <c r="D124" s="73"/>
      <c r="E124" s="73"/>
      <c r="F124" s="73"/>
      <c r="G124" s="146"/>
    </row>
    <row r="125" spans="2:7" x14ac:dyDescent="0.2">
      <c r="B125" s="152" t="s">
        <v>25</v>
      </c>
      <c r="C125" s="153"/>
      <c r="D125" s="154"/>
      <c r="E125" s="154"/>
      <c r="F125" s="154"/>
      <c r="G125" s="155"/>
    </row>
    <row r="126" spans="2:7" ht="25.5" x14ac:dyDescent="0.2">
      <c r="B126" s="72" t="s">
        <v>962</v>
      </c>
      <c r="C126" s="71"/>
      <c r="D126" s="73"/>
      <c r="E126" s="73"/>
      <c r="F126" s="73"/>
      <c r="G126" s="146"/>
    </row>
    <row r="127" spans="2:7" ht="25.5" x14ac:dyDescent="0.2">
      <c r="B127" s="72" t="s">
        <v>963</v>
      </c>
      <c r="C127" s="71"/>
      <c r="D127" s="73"/>
      <c r="E127" s="73"/>
      <c r="F127" s="73"/>
      <c r="G127" s="146"/>
    </row>
    <row r="128" spans="2:7" ht="51" x14ac:dyDescent="0.2">
      <c r="B128" s="72" t="s">
        <v>964</v>
      </c>
      <c r="C128" s="71"/>
      <c r="D128" s="73"/>
      <c r="E128" s="73"/>
      <c r="F128" s="73"/>
      <c r="G128" s="146"/>
    </row>
    <row r="129" spans="2:7" x14ac:dyDescent="0.2">
      <c r="B129" s="72" t="s">
        <v>965</v>
      </c>
      <c r="C129" s="71"/>
      <c r="D129" s="73"/>
      <c r="E129" s="73"/>
      <c r="F129" s="73"/>
      <c r="G129" s="146"/>
    </row>
    <row r="130" spans="2:7" x14ac:dyDescent="0.2">
      <c r="B130" s="72" t="s">
        <v>966</v>
      </c>
      <c r="C130" s="71"/>
      <c r="D130" s="73"/>
      <c r="E130" s="73"/>
      <c r="F130" s="73"/>
      <c r="G130" s="146"/>
    </row>
    <row r="131" spans="2:7" x14ac:dyDescent="0.2">
      <c r="B131" s="72" t="s">
        <v>967</v>
      </c>
      <c r="C131" s="71"/>
      <c r="D131" s="73"/>
      <c r="E131" s="73"/>
      <c r="F131" s="73"/>
      <c r="G131" s="146"/>
    </row>
    <row r="132" spans="2:7" x14ac:dyDescent="0.2">
      <c r="B132" s="152" t="s">
        <v>143</v>
      </c>
      <c r="C132" s="153"/>
      <c r="D132" s="154"/>
      <c r="E132" s="154"/>
      <c r="F132" s="154"/>
      <c r="G132" s="155"/>
    </row>
    <row r="133" spans="2:7" ht="25.5" x14ac:dyDescent="0.2">
      <c r="B133" s="72" t="s">
        <v>968</v>
      </c>
      <c r="C133" s="71"/>
      <c r="D133" s="73"/>
      <c r="E133" s="73"/>
      <c r="F133" s="73"/>
      <c r="G133" s="146"/>
    </row>
    <row r="134" spans="2:7" ht="25.5" x14ac:dyDescent="0.2">
      <c r="B134" s="72" t="s">
        <v>969</v>
      </c>
      <c r="C134" s="71"/>
      <c r="D134" s="73"/>
      <c r="E134" s="73"/>
      <c r="F134" s="73"/>
      <c r="G134" s="146"/>
    </row>
    <row r="135" spans="2:7" x14ac:dyDescent="0.2">
      <c r="B135" s="72" t="s">
        <v>970</v>
      </c>
      <c r="C135" s="71"/>
      <c r="D135" s="73"/>
      <c r="E135" s="73"/>
      <c r="F135" s="73"/>
      <c r="G135" s="146"/>
    </row>
    <row r="136" spans="2:7" x14ac:dyDescent="0.2">
      <c r="B136" s="152" t="s">
        <v>1296</v>
      </c>
      <c r="C136" s="153"/>
      <c r="D136" s="154"/>
      <c r="E136" s="154"/>
      <c r="F136" s="154"/>
      <c r="G136" s="155"/>
    </row>
    <row r="137" spans="2:7" x14ac:dyDescent="0.2">
      <c r="B137" s="72" t="s">
        <v>24</v>
      </c>
      <c r="C137" s="71"/>
      <c r="D137" s="73"/>
      <c r="E137" s="73"/>
      <c r="F137" s="73"/>
      <c r="G137" s="146"/>
    </row>
    <row r="138" spans="2:7" x14ac:dyDescent="0.2">
      <c r="B138" s="72" t="s">
        <v>971</v>
      </c>
      <c r="C138" s="71"/>
      <c r="D138" s="73"/>
      <c r="E138" s="73"/>
      <c r="F138" s="73"/>
      <c r="G138" s="146"/>
    </row>
    <row r="139" spans="2:7" x14ac:dyDescent="0.2">
      <c r="B139" s="72" t="s">
        <v>10</v>
      </c>
      <c r="C139" s="71"/>
      <c r="D139" s="73"/>
      <c r="E139" s="73"/>
      <c r="F139" s="73"/>
      <c r="G139" s="146"/>
    </row>
    <row r="140" spans="2:7" x14ac:dyDescent="0.2">
      <c r="B140" s="72" t="s">
        <v>26</v>
      </c>
      <c r="C140" s="71"/>
      <c r="D140" s="73"/>
      <c r="E140" s="73"/>
      <c r="F140" s="73"/>
      <c r="G140" s="146"/>
    </row>
    <row r="141" spans="2:7" x14ac:dyDescent="0.2">
      <c r="B141" s="72" t="s">
        <v>42</v>
      </c>
      <c r="C141" s="71"/>
      <c r="D141" s="73"/>
      <c r="E141" s="73"/>
      <c r="F141" s="73"/>
      <c r="G141" s="146"/>
    </row>
    <row r="142" spans="2:7" ht="38.25" x14ac:dyDescent="0.2">
      <c r="B142" s="72" t="s">
        <v>926</v>
      </c>
      <c r="C142" s="71"/>
      <c r="D142" s="73"/>
      <c r="E142" s="73"/>
      <c r="F142" s="73"/>
      <c r="G142" s="146"/>
    </row>
    <row r="143" spans="2:7" ht="18.75" x14ac:dyDescent="0.2">
      <c r="B143" s="138" t="s">
        <v>1297</v>
      </c>
      <c r="C143" s="156" t="s">
        <v>1269</v>
      </c>
      <c r="D143" s="156" t="s">
        <v>1270</v>
      </c>
      <c r="E143" s="157" t="s">
        <v>18</v>
      </c>
      <c r="F143" s="157" t="s">
        <v>19</v>
      </c>
      <c r="G143" s="158" t="s">
        <v>40</v>
      </c>
    </row>
    <row r="144" spans="2:7" x14ac:dyDescent="0.2">
      <c r="B144" s="139" t="s">
        <v>287</v>
      </c>
    </row>
    <row r="145" spans="2:2" x14ac:dyDescent="0.2">
      <c r="B145" s="139" t="s">
        <v>289</v>
      </c>
    </row>
    <row r="146" spans="2:2" x14ac:dyDescent="0.2">
      <c r="B146" s="139" t="s">
        <v>291</v>
      </c>
    </row>
    <row r="147" spans="2:2" x14ac:dyDescent="0.2">
      <c r="B147" s="139" t="s">
        <v>293</v>
      </c>
    </row>
    <row r="148" spans="2:2" ht="25.5" x14ac:dyDescent="0.2">
      <c r="B148" s="139" t="s">
        <v>976</v>
      </c>
    </row>
    <row r="149" spans="2:2" x14ac:dyDescent="0.2">
      <c r="B149" s="139" t="s">
        <v>298</v>
      </c>
    </row>
    <row r="150" spans="2:2" x14ac:dyDescent="0.2">
      <c r="B150" s="139" t="s">
        <v>977</v>
      </c>
    </row>
    <row r="151" spans="2:2" ht="25.5" x14ac:dyDescent="0.2">
      <c r="B151" s="139" t="s">
        <v>300</v>
      </c>
    </row>
    <row r="152" spans="2:2" x14ac:dyDescent="0.2">
      <c r="B152" s="140" t="s">
        <v>978</v>
      </c>
    </row>
    <row r="153" spans="2:2" x14ac:dyDescent="0.2">
      <c r="B153" s="140" t="s">
        <v>303</v>
      </c>
    </row>
    <row r="154" spans="2:2" x14ac:dyDescent="0.2">
      <c r="B154" s="140" t="s">
        <v>305</v>
      </c>
    </row>
    <row r="155" spans="2:2" ht="25.5" x14ac:dyDescent="0.2">
      <c r="B155" s="140" t="s">
        <v>288</v>
      </c>
    </row>
    <row r="156" spans="2:2" x14ac:dyDescent="0.2">
      <c r="B156" s="141" t="s">
        <v>290</v>
      </c>
    </row>
    <row r="157" spans="2:2" ht="25.5" x14ac:dyDescent="0.2">
      <c r="B157" s="139" t="s">
        <v>292</v>
      </c>
    </row>
    <row r="158" spans="2:2" ht="38.25" x14ac:dyDescent="0.2">
      <c r="B158" s="139" t="s">
        <v>905</v>
      </c>
    </row>
    <row r="159" spans="2:2" ht="25.5" x14ac:dyDescent="0.2">
      <c r="B159" s="139" t="s">
        <v>299</v>
      </c>
    </row>
    <row r="160" spans="2:2" ht="25.5" x14ac:dyDescent="0.2">
      <c r="B160" s="139" t="s">
        <v>301</v>
      </c>
    </row>
    <row r="161" spans="2:2" ht="25.5" x14ac:dyDescent="0.2">
      <c r="B161" s="139" t="s">
        <v>302</v>
      </c>
    </row>
    <row r="162" spans="2:2" ht="25.5" x14ac:dyDescent="0.2">
      <c r="B162" s="139" t="s">
        <v>906</v>
      </c>
    </row>
    <row r="163" spans="2:2" ht="25.5" x14ac:dyDescent="0.2">
      <c r="B163" s="139" t="s">
        <v>307</v>
      </c>
    </row>
    <row r="164" spans="2:2" x14ac:dyDescent="0.2">
      <c r="B164" s="139" t="s">
        <v>833</v>
      </c>
    </row>
    <row r="165" spans="2:2" x14ac:dyDescent="0.2">
      <c r="B165" s="139" t="s">
        <v>834</v>
      </c>
    </row>
    <row r="166" spans="2:2" x14ac:dyDescent="0.2">
      <c r="B166" s="139" t="s">
        <v>835</v>
      </c>
    </row>
    <row r="167" spans="2:2" x14ac:dyDescent="0.2">
      <c r="B167" s="139"/>
    </row>
    <row r="168" spans="2:2" x14ac:dyDescent="0.2">
      <c r="B168" s="139"/>
    </row>
  </sheetData>
  <phoneticPr fontId="25" type="noConversion"/>
  <pageMargins left="0.7" right="0.7" top="0.75" bottom="0.75" header="0.3" footer="0.3"/>
  <pageSetup paperSize="9" orientation="portrait" verticalDpi="0" r:id="rId1"/>
  <legacy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26">
    <tabColor theme="0"/>
  </sheetPr>
  <dimension ref="A1:A39"/>
  <sheetViews>
    <sheetView zoomScale="115" zoomScaleNormal="115" workbookViewId="0">
      <selection activeCell="A4" sqref="A4:A18"/>
    </sheetView>
  </sheetViews>
  <sheetFormatPr defaultRowHeight="12.75" x14ac:dyDescent="0.2"/>
  <cols>
    <col min="1" max="1" width="77.85546875" style="108" customWidth="1"/>
  </cols>
  <sheetData>
    <row r="1" spans="1:1" ht="21" x14ac:dyDescent="0.2">
      <c r="A1" s="104" t="s">
        <v>974</v>
      </c>
    </row>
    <row r="2" spans="1:1" ht="15.75" x14ac:dyDescent="0.2">
      <c r="A2" s="105"/>
    </row>
    <row r="3" spans="1:1" ht="15.75" x14ac:dyDescent="0.2">
      <c r="A3" s="106"/>
    </row>
    <row r="4" spans="1:1" ht="15.75" x14ac:dyDescent="0.2">
      <c r="A4" s="105"/>
    </row>
    <row r="5" spans="1:1" ht="15.75" x14ac:dyDescent="0.2">
      <c r="A5" s="106"/>
    </row>
    <row r="6" spans="1:1" ht="15.75" x14ac:dyDescent="0.2">
      <c r="A6" s="105"/>
    </row>
    <row r="7" spans="1:1" ht="15.75" x14ac:dyDescent="0.2">
      <c r="A7" s="105"/>
    </row>
    <row r="8" spans="1:1" ht="15.75" x14ac:dyDescent="0.2">
      <c r="A8" s="107"/>
    </row>
    <row r="9" spans="1:1" ht="15.75" x14ac:dyDescent="0.2">
      <c r="A9" s="106"/>
    </row>
    <row r="10" spans="1:1" ht="15.75" x14ac:dyDescent="0.2">
      <c r="A10" s="105"/>
    </row>
    <row r="11" spans="1:1" ht="15.75" x14ac:dyDescent="0.2">
      <c r="A11" s="106"/>
    </row>
    <row r="12" spans="1:1" ht="15.75" x14ac:dyDescent="0.2">
      <c r="A12" s="106"/>
    </row>
    <row r="13" spans="1:1" ht="15.75" x14ac:dyDescent="0.2">
      <c r="A13" s="106"/>
    </row>
    <row r="14" spans="1:1" ht="15.75" x14ac:dyDescent="0.2">
      <c r="A14" s="107"/>
    </row>
    <row r="15" spans="1:1" ht="15.75" x14ac:dyDescent="0.2">
      <c r="A15" s="105"/>
    </row>
    <row r="16" spans="1:1" ht="15.75" x14ac:dyDescent="0.2">
      <c r="A16" s="106"/>
    </row>
    <row r="17" spans="1:1" ht="15.75" x14ac:dyDescent="0.2">
      <c r="A17" s="105"/>
    </row>
    <row r="18" spans="1:1" ht="15.75" x14ac:dyDescent="0.2">
      <c r="A18" s="105"/>
    </row>
    <row r="19" spans="1:1" ht="15.75" x14ac:dyDescent="0.2">
      <c r="A19" s="107"/>
    </row>
    <row r="20" spans="1:1" ht="15.75" x14ac:dyDescent="0.2">
      <c r="A20" s="105"/>
    </row>
    <row r="21" spans="1:1" ht="15.75" x14ac:dyDescent="0.2">
      <c r="A21" s="106"/>
    </row>
    <row r="22" spans="1:1" ht="15.75" x14ac:dyDescent="0.2">
      <c r="A22" s="106"/>
    </row>
    <row r="23" spans="1:1" ht="15.75" x14ac:dyDescent="0.2">
      <c r="A23" s="107"/>
    </row>
    <row r="24" spans="1:1" ht="15.75" x14ac:dyDescent="0.2">
      <c r="A24" s="106"/>
    </row>
    <row r="25" spans="1:1" ht="15.75" x14ac:dyDescent="0.2">
      <c r="A25" s="106"/>
    </row>
    <row r="26" spans="1:1" ht="15.75" x14ac:dyDescent="0.2">
      <c r="A26" s="106"/>
    </row>
    <row r="27" spans="1:1" ht="15.75" x14ac:dyDescent="0.2">
      <c r="A27" s="106"/>
    </row>
    <row r="28" spans="1:1" ht="15.75" x14ac:dyDescent="0.2">
      <c r="A28" s="106"/>
    </row>
    <row r="29" spans="1:1" ht="15.75" x14ac:dyDescent="0.2">
      <c r="A29" s="106"/>
    </row>
    <row r="30" spans="1:1" ht="15.75" x14ac:dyDescent="0.2">
      <c r="A30" s="106"/>
    </row>
    <row r="31" spans="1:1" ht="15.75" x14ac:dyDescent="0.2">
      <c r="A31" s="106"/>
    </row>
    <row r="32" spans="1:1" ht="15.75" x14ac:dyDescent="0.2">
      <c r="A32" s="106"/>
    </row>
    <row r="33" spans="1:1" ht="15.75" x14ac:dyDescent="0.2">
      <c r="A33" s="106"/>
    </row>
    <row r="34" spans="1:1" ht="15.75" x14ac:dyDescent="0.2">
      <c r="A34" s="106"/>
    </row>
    <row r="35" spans="1:1" ht="15.75" x14ac:dyDescent="0.2">
      <c r="A35" s="106"/>
    </row>
    <row r="36" spans="1:1" ht="15.75" x14ac:dyDescent="0.2">
      <c r="A36" s="106"/>
    </row>
    <row r="37" spans="1:1" ht="15.75" x14ac:dyDescent="0.2">
      <c r="A37" s="106"/>
    </row>
    <row r="38" spans="1:1" ht="15.75" x14ac:dyDescent="0.2">
      <c r="A38" s="106"/>
    </row>
    <row r="39" spans="1:1" ht="15.75" x14ac:dyDescent="0.2">
      <c r="A39" s="106"/>
    </row>
  </sheetData>
  <conditionalFormatting sqref="A14:A15">
    <cfRule type="colorScale" priority="1847">
      <colorScale>
        <cfvo type="min"/>
        <cfvo type="percentile" val="50"/>
        <cfvo type="max"/>
        <color rgb="FFF8696B"/>
        <color rgb="FFFFEB84"/>
        <color rgb="FF63BE7B"/>
      </colorScale>
    </cfRule>
  </conditionalFormatting>
  <conditionalFormatting sqref="A19">
    <cfRule type="colorScale" priority="1848">
      <colorScale>
        <cfvo type="min"/>
        <cfvo type="percentile" val="50"/>
        <cfvo type="max"/>
        <color rgb="FFF8696B"/>
        <color rgb="FFFFEB84"/>
        <color rgb="FF63BE7B"/>
      </colorScale>
    </cfRule>
  </conditionalFormatting>
  <conditionalFormatting sqref="A22">
    <cfRule type="colorScale" priority="1852">
      <colorScale>
        <cfvo type="min"/>
        <cfvo type="percentile" val="50"/>
        <cfvo type="max"/>
        <color rgb="FFF8696B"/>
        <color rgb="FFFFEB84"/>
        <color rgb="FF63BE7B"/>
      </colorScale>
    </cfRule>
  </conditionalFormatting>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27">
    <tabColor theme="0"/>
  </sheetPr>
  <dimension ref="A1:C1"/>
  <sheetViews>
    <sheetView zoomScale="130" zoomScaleNormal="130" workbookViewId="0">
      <selection activeCell="A4" sqref="A4:A18"/>
    </sheetView>
  </sheetViews>
  <sheetFormatPr defaultColWidth="9.140625" defaultRowHeight="12.75" x14ac:dyDescent="0.2"/>
  <cols>
    <col min="1" max="2" width="26.85546875" style="1" customWidth="1"/>
    <col min="3" max="3" width="65.140625" style="1" customWidth="1"/>
    <col min="4" max="16384" width="9.140625" style="1"/>
  </cols>
  <sheetData>
    <row r="1" spans="1:3" ht="23.85" customHeight="1" x14ac:dyDescent="0.2">
      <c r="A1" s="109" t="s">
        <v>7</v>
      </c>
      <c r="B1" s="109" t="s">
        <v>8</v>
      </c>
      <c r="C1" s="109" t="s">
        <v>9</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9">
    <tabColor rgb="FFFF0000"/>
  </sheetPr>
  <dimension ref="A1:L250"/>
  <sheetViews>
    <sheetView zoomScale="160" zoomScaleNormal="160" workbookViewId="0">
      <pane xSplit="2" ySplit="2" topLeftCell="C3" activePane="bottomRight" state="frozen"/>
      <selection activeCell="C3" sqref="C3"/>
      <selection pane="topRight" activeCell="C3" sqref="C3"/>
      <selection pane="bottomLeft" activeCell="C3" sqref="C3"/>
      <selection pane="bottomRight" activeCell="C3" sqref="C3:C21"/>
    </sheetView>
  </sheetViews>
  <sheetFormatPr defaultColWidth="9.140625" defaultRowHeight="12.75" x14ac:dyDescent="0.2"/>
  <cols>
    <col min="1" max="1" width="24.5703125" style="7" customWidth="1"/>
    <col min="2" max="2" width="23" style="15" customWidth="1"/>
    <col min="3" max="3" width="35.85546875" style="16" customWidth="1"/>
    <col min="4" max="4" width="28.5703125" style="16" customWidth="1"/>
    <col min="5" max="5" width="23" style="16" hidden="1" customWidth="1"/>
    <col min="6" max="6" width="22" style="25" hidden="1" customWidth="1"/>
    <col min="7" max="7" width="29.42578125" style="44" customWidth="1"/>
    <col min="8" max="8" width="67.140625" style="19" customWidth="1"/>
    <col min="9" max="9" width="23.42578125" style="2" hidden="1" customWidth="1"/>
    <col min="10" max="10" width="25.5703125" style="2" hidden="1" customWidth="1"/>
    <col min="11" max="11" width="28.42578125" style="2" hidden="1" customWidth="1"/>
    <col min="12" max="12" width="46.140625" style="2" hidden="1" customWidth="1"/>
    <col min="13" max="16384" width="9.140625" style="2"/>
  </cols>
  <sheetData>
    <row r="1" spans="1:12" ht="13.5" thickBot="1" x14ac:dyDescent="0.25">
      <c r="A1" s="48" t="s">
        <v>326</v>
      </c>
      <c r="B1" s="12" t="s">
        <v>317</v>
      </c>
      <c r="C1" s="64"/>
      <c r="D1" s="12" t="s">
        <v>318</v>
      </c>
      <c r="E1" s="22"/>
      <c r="F1" s="22"/>
      <c r="G1" s="13" t="s">
        <v>319</v>
      </c>
      <c r="H1" s="17" t="s">
        <v>320</v>
      </c>
    </row>
    <row r="2" spans="1:12" ht="77.25" thickBot="1" x14ac:dyDescent="0.25">
      <c r="A2" s="49" t="s">
        <v>315</v>
      </c>
      <c r="B2" s="49" t="s">
        <v>316</v>
      </c>
      <c r="C2" s="11" t="s">
        <v>637</v>
      </c>
      <c r="D2" s="42" t="s">
        <v>822</v>
      </c>
      <c r="E2" s="23" t="s">
        <v>636</v>
      </c>
      <c r="F2" s="23" t="s">
        <v>638</v>
      </c>
      <c r="G2" s="43" t="s">
        <v>654</v>
      </c>
      <c r="H2" s="41" t="s">
        <v>314</v>
      </c>
      <c r="I2" s="21" t="s">
        <v>633</v>
      </c>
      <c r="J2" s="21" t="s">
        <v>635</v>
      </c>
      <c r="K2" s="21" t="s">
        <v>634</v>
      </c>
      <c r="L2" s="21" t="s">
        <v>155</v>
      </c>
    </row>
    <row r="3" spans="1:12" x14ac:dyDescent="0.2">
      <c r="A3" s="252" t="s">
        <v>321</v>
      </c>
      <c r="B3" s="253" t="s">
        <v>322</v>
      </c>
      <c r="C3" s="246" t="s">
        <v>623</v>
      </c>
      <c r="D3" s="254" t="s">
        <v>323</v>
      </c>
      <c r="E3" s="257"/>
      <c r="F3" s="257"/>
      <c r="G3" s="256" t="s">
        <v>324</v>
      </c>
      <c r="H3" s="14" t="s">
        <v>626</v>
      </c>
      <c r="I3" s="20"/>
      <c r="J3" s="20"/>
      <c r="K3" s="20"/>
      <c r="L3" s="20"/>
    </row>
    <row r="4" spans="1:12" x14ac:dyDescent="0.2">
      <c r="A4" s="246"/>
      <c r="B4" s="244"/>
      <c r="C4" s="246"/>
      <c r="D4" s="254"/>
      <c r="E4" s="245"/>
      <c r="F4" s="245"/>
      <c r="G4" s="244"/>
      <c r="H4" s="14" t="s">
        <v>627</v>
      </c>
      <c r="I4" s="20"/>
      <c r="J4" s="20"/>
      <c r="K4" s="20"/>
      <c r="L4" s="20"/>
    </row>
    <row r="5" spans="1:12" ht="25.5" x14ac:dyDescent="0.2">
      <c r="A5" s="246"/>
      <c r="B5" s="244"/>
      <c r="C5" s="246"/>
      <c r="D5" s="254"/>
      <c r="E5" s="245"/>
      <c r="F5" s="245"/>
      <c r="G5" s="244"/>
      <c r="H5" s="14" t="s">
        <v>628</v>
      </c>
      <c r="I5" s="20"/>
      <c r="J5" s="20"/>
      <c r="K5" s="20"/>
      <c r="L5" s="20"/>
    </row>
    <row r="6" spans="1:12" x14ac:dyDescent="0.2">
      <c r="A6" s="246"/>
      <c r="B6" s="244"/>
      <c r="C6" s="246"/>
      <c r="D6" s="254"/>
      <c r="E6" s="245"/>
      <c r="F6" s="245"/>
      <c r="G6" s="244"/>
      <c r="H6" s="14" t="s">
        <v>629</v>
      </c>
      <c r="I6" s="20"/>
      <c r="J6" s="20"/>
      <c r="K6" s="20"/>
      <c r="L6" s="20"/>
    </row>
    <row r="7" spans="1:12" ht="25.5" x14ac:dyDescent="0.2">
      <c r="A7" s="246"/>
      <c r="B7" s="244"/>
      <c r="C7" s="246"/>
      <c r="D7" s="254"/>
      <c r="E7" s="245"/>
      <c r="F7" s="245"/>
      <c r="G7" s="244"/>
      <c r="H7" s="14" t="s">
        <v>630</v>
      </c>
      <c r="I7" s="20"/>
      <c r="J7" s="20"/>
      <c r="K7" s="20"/>
      <c r="L7" s="20"/>
    </row>
    <row r="8" spans="1:12" x14ac:dyDescent="0.2">
      <c r="A8" s="246"/>
      <c r="B8" s="244"/>
      <c r="C8" s="246"/>
      <c r="D8" s="254"/>
      <c r="E8" s="245"/>
      <c r="F8" s="245"/>
      <c r="G8" s="244"/>
      <c r="H8" s="14" t="s">
        <v>631</v>
      </c>
      <c r="I8" s="20"/>
      <c r="J8" s="20"/>
      <c r="K8" s="20"/>
      <c r="L8" s="20"/>
    </row>
    <row r="9" spans="1:12" x14ac:dyDescent="0.2">
      <c r="A9" s="246"/>
      <c r="B9" s="244"/>
      <c r="C9" s="246"/>
      <c r="D9" s="254"/>
      <c r="E9" s="245"/>
      <c r="F9" s="245"/>
      <c r="G9" s="244"/>
      <c r="H9" s="14" t="s">
        <v>632</v>
      </c>
      <c r="I9" s="20"/>
      <c r="J9" s="20"/>
      <c r="K9" s="20"/>
      <c r="L9" s="20"/>
    </row>
    <row r="10" spans="1:12" x14ac:dyDescent="0.2">
      <c r="A10" s="246"/>
      <c r="B10" s="244"/>
      <c r="C10" s="246"/>
      <c r="D10" s="254"/>
      <c r="E10" s="245"/>
      <c r="F10" s="245"/>
      <c r="G10" s="244" t="s">
        <v>325</v>
      </c>
      <c r="H10" s="14" t="s">
        <v>643</v>
      </c>
      <c r="I10" s="20"/>
      <c r="J10" s="20"/>
      <c r="K10" s="20"/>
      <c r="L10" s="20"/>
    </row>
    <row r="11" spans="1:12" ht="25.5" x14ac:dyDescent="0.2">
      <c r="A11" s="246"/>
      <c r="B11" s="244"/>
      <c r="C11" s="246"/>
      <c r="D11" s="254"/>
      <c r="E11" s="245"/>
      <c r="F11" s="245"/>
      <c r="G11" s="244"/>
      <c r="H11" s="14" t="s">
        <v>644</v>
      </c>
      <c r="I11" s="20"/>
      <c r="J11" s="20"/>
      <c r="K11" s="20"/>
      <c r="L11" s="20"/>
    </row>
    <row r="12" spans="1:12" ht="25.5" x14ac:dyDescent="0.2">
      <c r="A12" s="246"/>
      <c r="B12" s="244"/>
      <c r="C12" s="246"/>
      <c r="D12" s="254"/>
      <c r="E12" s="245"/>
      <c r="F12" s="245"/>
      <c r="G12" s="244"/>
      <c r="H12" s="14" t="s">
        <v>645</v>
      </c>
      <c r="I12" s="20"/>
      <c r="J12" s="20"/>
      <c r="K12" s="20"/>
      <c r="L12" s="20"/>
    </row>
    <row r="13" spans="1:12" ht="25.5" x14ac:dyDescent="0.2">
      <c r="A13" s="246"/>
      <c r="B13" s="244"/>
      <c r="C13" s="246"/>
      <c r="D13" s="254"/>
      <c r="E13" s="245"/>
      <c r="F13" s="245"/>
      <c r="G13" s="244"/>
      <c r="H13" s="14" t="s">
        <v>646</v>
      </c>
      <c r="I13" s="20"/>
      <c r="J13" s="20"/>
      <c r="K13" s="20"/>
      <c r="L13" s="20"/>
    </row>
    <row r="14" spans="1:12" x14ac:dyDescent="0.2">
      <c r="A14" s="246"/>
      <c r="B14" s="244"/>
      <c r="C14" s="246"/>
      <c r="D14" s="254"/>
      <c r="E14" s="245"/>
      <c r="F14" s="245"/>
      <c r="G14" s="244"/>
      <c r="H14" s="14" t="s">
        <v>647</v>
      </c>
      <c r="I14" s="20"/>
      <c r="J14" s="20"/>
      <c r="K14" s="20"/>
      <c r="L14" s="20"/>
    </row>
    <row r="15" spans="1:12" x14ac:dyDescent="0.2">
      <c r="A15" s="246"/>
      <c r="B15" s="244"/>
      <c r="C15" s="246"/>
      <c r="D15" s="254"/>
      <c r="E15" s="245"/>
      <c r="F15" s="245"/>
      <c r="G15" s="244"/>
      <c r="H15" s="14" t="s">
        <v>648</v>
      </c>
      <c r="I15" s="20"/>
      <c r="J15" s="20"/>
      <c r="K15" s="20"/>
      <c r="L15" s="20"/>
    </row>
    <row r="16" spans="1:12" x14ac:dyDescent="0.2">
      <c r="A16" s="246"/>
      <c r="B16" s="244"/>
      <c r="C16" s="246"/>
      <c r="D16" s="254"/>
      <c r="E16" s="245"/>
      <c r="F16" s="245"/>
      <c r="G16" s="244" t="s">
        <v>327</v>
      </c>
      <c r="H16" s="14" t="s">
        <v>649</v>
      </c>
      <c r="I16" s="20"/>
      <c r="J16" s="20"/>
      <c r="K16" s="20"/>
      <c r="L16" s="20"/>
    </row>
    <row r="17" spans="1:12" x14ac:dyDescent="0.2">
      <c r="A17" s="246"/>
      <c r="B17" s="244"/>
      <c r="C17" s="246"/>
      <c r="D17" s="254"/>
      <c r="E17" s="245"/>
      <c r="F17" s="245"/>
      <c r="G17" s="244"/>
      <c r="H17" s="14" t="s">
        <v>650</v>
      </c>
      <c r="I17" s="20"/>
      <c r="J17" s="20"/>
      <c r="K17" s="20"/>
      <c r="L17" s="20"/>
    </row>
    <row r="18" spans="1:12" x14ac:dyDescent="0.2">
      <c r="A18" s="246"/>
      <c r="B18" s="244"/>
      <c r="C18" s="246"/>
      <c r="D18" s="254"/>
      <c r="E18" s="245"/>
      <c r="F18" s="245"/>
      <c r="G18" s="244"/>
      <c r="H18" s="14" t="s">
        <v>651</v>
      </c>
      <c r="I18" s="20"/>
      <c r="J18" s="20"/>
      <c r="K18" s="20"/>
      <c r="L18" s="20"/>
    </row>
    <row r="19" spans="1:12" x14ac:dyDescent="0.2">
      <c r="A19" s="246"/>
      <c r="B19" s="244"/>
      <c r="C19" s="246"/>
      <c r="D19" s="254"/>
      <c r="E19" s="245"/>
      <c r="F19" s="245"/>
      <c r="G19" s="244"/>
      <c r="H19" s="14" t="s">
        <v>652</v>
      </c>
      <c r="I19" s="20"/>
      <c r="J19" s="20"/>
      <c r="K19" s="20"/>
      <c r="L19" s="20"/>
    </row>
    <row r="20" spans="1:12" x14ac:dyDescent="0.2">
      <c r="A20" s="246"/>
      <c r="B20" s="244"/>
      <c r="C20" s="246"/>
      <c r="D20" s="254"/>
      <c r="E20" s="245"/>
      <c r="F20" s="245"/>
      <c r="G20" s="244"/>
      <c r="H20" s="14" t="s">
        <v>653</v>
      </c>
      <c r="I20" s="20"/>
      <c r="J20" s="20"/>
      <c r="K20" s="20"/>
      <c r="L20" s="20"/>
    </row>
    <row r="21" spans="1:12" ht="38.25" x14ac:dyDescent="0.2">
      <c r="A21" s="246"/>
      <c r="B21" s="244"/>
      <c r="C21" s="246"/>
      <c r="D21" s="254"/>
      <c r="E21" s="245"/>
      <c r="F21" s="245"/>
      <c r="G21" s="14" t="s">
        <v>328</v>
      </c>
      <c r="H21" s="14" t="s">
        <v>329</v>
      </c>
      <c r="I21" s="20"/>
      <c r="J21" s="20"/>
      <c r="K21" s="20"/>
      <c r="L21" s="20"/>
    </row>
    <row r="22" spans="1:12" x14ac:dyDescent="0.2">
      <c r="A22" s="246"/>
      <c r="B22" s="244"/>
      <c r="C22" s="246" t="s">
        <v>623</v>
      </c>
      <c r="D22" s="251" t="s">
        <v>330</v>
      </c>
      <c r="E22" s="243"/>
      <c r="F22" s="243"/>
      <c r="G22" s="244" t="s">
        <v>331</v>
      </c>
      <c r="H22" s="14" t="s">
        <v>655</v>
      </c>
      <c r="I22" s="20"/>
      <c r="J22" s="20"/>
      <c r="K22" s="20"/>
      <c r="L22" s="20"/>
    </row>
    <row r="23" spans="1:12" x14ac:dyDescent="0.2">
      <c r="A23" s="246"/>
      <c r="B23" s="244"/>
      <c r="C23" s="246"/>
      <c r="D23" s="251"/>
      <c r="E23" s="243"/>
      <c r="F23" s="243"/>
      <c r="G23" s="244"/>
      <c r="H23" s="14" t="s">
        <v>656</v>
      </c>
      <c r="I23" s="20"/>
      <c r="J23" s="20"/>
      <c r="K23" s="20"/>
      <c r="L23" s="20"/>
    </row>
    <row r="24" spans="1:12" ht="25.5" x14ac:dyDescent="0.2">
      <c r="A24" s="246"/>
      <c r="B24" s="244"/>
      <c r="C24" s="246"/>
      <c r="D24" s="251"/>
      <c r="E24" s="243"/>
      <c r="F24" s="243"/>
      <c r="G24" s="244"/>
      <c r="H24" s="14" t="s">
        <v>657</v>
      </c>
      <c r="I24" s="20"/>
      <c r="J24" s="20"/>
      <c r="K24" s="20"/>
      <c r="L24" s="20"/>
    </row>
    <row r="25" spans="1:12" x14ac:dyDescent="0.2">
      <c r="A25" s="246"/>
      <c r="B25" s="244"/>
      <c r="C25" s="246"/>
      <c r="D25" s="251"/>
      <c r="E25" s="243"/>
      <c r="F25" s="243"/>
      <c r="G25" s="244"/>
      <c r="H25" s="14" t="s">
        <v>658</v>
      </c>
      <c r="I25" s="20"/>
      <c r="J25" s="20"/>
      <c r="K25" s="20"/>
      <c r="L25" s="20"/>
    </row>
    <row r="26" spans="1:12" ht="51.6" customHeight="1" x14ac:dyDescent="0.2">
      <c r="A26" s="246"/>
      <c r="B26" s="244"/>
      <c r="C26" s="246"/>
      <c r="D26" s="251"/>
      <c r="E26" s="243"/>
      <c r="F26" s="243"/>
      <c r="G26" s="14" t="s">
        <v>332</v>
      </c>
      <c r="H26" s="14" t="s">
        <v>333</v>
      </c>
      <c r="I26" s="20"/>
      <c r="J26" s="20"/>
      <c r="K26" s="20"/>
      <c r="L26" s="20"/>
    </row>
    <row r="27" spans="1:12" ht="25.5" x14ac:dyDescent="0.2">
      <c r="A27" s="246"/>
      <c r="B27" s="244"/>
      <c r="C27" s="246" t="s">
        <v>623</v>
      </c>
      <c r="D27" s="254" t="s">
        <v>334</v>
      </c>
      <c r="E27" s="245"/>
      <c r="F27" s="245"/>
      <c r="G27" s="244" t="s">
        <v>335</v>
      </c>
      <c r="H27" s="14" t="s">
        <v>659</v>
      </c>
      <c r="I27" s="20"/>
      <c r="J27" s="20"/>
      <c r="K27" s="20"/>
      <c r="L27" s="20"/>
    </row>
    <row r="28" spans="1:12" x14ac:dyDescent="0.2">
      <c r="A28" s="246"/>
      <c r="B28" s="244"/>
      <c r="C28" s="246"/>
      <c r="D28" s="254"/>
      <c r="E28" s="245"/>
      <c r="F28" s="245"/>
      <c r="G28" s="244"/>
      <c r="H28" s="14" t="s">
        <v>660</v>
      </c>
      <c r="I28" s="20"/>
      <c r="J28" s="20"/>
      <c r="K28" s="20"/>
      <c r="L28" s="20"/>
    </row>
    <row r="29" spans="1:12" x14ac:dyDescent="0.2">
      <c r="A29" s="246"/>
      <c r="B29" s="244"/>
      <c r="C29" s="246"/>
      <c r="D29" s="254"/>
      <c r="E29" s="245"/>
      <c r="F29" s="245"/>
      <c r="G29" s="244"/>
      <c r="H29" s="14" t="s">
        <v>661</v>
      </c>
      <c r="I29" s="20"/>
      <c r="J29" s="20"/>
      <c r="K29" s="20"/>
      <c r="L29" s="20"/>
    </row>
    <row r="30" spans="1:12" x14ac:dyDescent="0.2">
      <c r="A30" s="246"/>
      <c r="B30" s="244"/>
      <c r="C30" s="246"/>
      <c r="D30" s="254"/>
      <c r="E30" s="245"/>
      <c r="F30" s="245"/>
      <c r="G30" s="244" t="s">
        <v>336</v>
      </c>
      <c r="H30" s="14" t="s">
        <v>680</v>
      </c>
      <c r="I30" s="20"/>
      <c r="J30" s="20"/>
      <c r="K30" s="20"/>
      <c r="L30" s="20"/>
    </row>
    <row r="31" spans="1:12" x14ac:dyDescent="0.2">
      <c r="A31" s="246"/>
      <c r="B31" s="244"/>
      <c r="C31" s="246"/>
      <c r="D31" s="254"/>
      <c r="E31" s="245"/>
      <c r="F31" s="245"/>
      <c r="G31" s="244"/>
      <c r="H31" s="14" t="s">
        <v>681</v>
      </c>
      <c r="I31" s="20"/>
      <c r="J31" s="20"/>
      <c r="K31" s="20"/>
      <c r="L31" s="20"/>
    </row>
    <row r="32" spans="1:12" x14ac:dyDescent="0.2">
      <c r="A32" s="246"/>
      <c r="B32" s="244"/>
      <c r="C32" s="246"/>
      <c r="D32" s="254"/>
      <c r="E32" s="245"/>
      <c r="F32" s="245"/>
      <c r="G32" s="244"/>
      <c r="H32" s="14" t="s">
        <v>682</v>
      </c>
      <c r="I32" s="20"/>
      <c r="J32" s="20"/>
      <c r="K32" s="20"/>
      <c r="L32" s="20"/>
    </row>
    <row r="33" spans="1:12" ht="38.25" x14ac:dyDescent="0.2">
      <c r="A33" s="246"/>
      <c r="B33" s="244"/>
      <c r="C33" s="246"/>
      <c r="D33" s="254"/>
      <c r="E33" s="245"/>
      <c r="F33" s="245"/>
      <c r="G33" s="244"/>
      <c r="H33" s="14" t="s">
        <v>683</v>
      </c>
      <c r="I33" s="20"/>
      <c r="J33" s="20"/>
      <c r="K33" s="20"/>
      <c r="L33" s="20"/>
    </row>
    <row r="34" spans="1:12" ht="38.25" x14ac:dyDescent="0.2">
      <c r="A34" s="246"/>
      <c r="B34" s="244"/>
      <c r="C34" s="246"/>
      <c r="D34" s="254"/>
      <c r="E34" s="245"/>
      <c r="F34" s="245"/>
      <c r="G34" s="14" t="s">
        <v>337</v>
      </c>
      <c r="H34" s="14" t="s">
        <v>338</v>
      </c>
      <c r="I34" s="20"/>
      <c r="J34" s="20"/>
      <c r="K34" s="20"/>
      <c r="L34" s="20"/>
    </row>
    <row r="35" spans="1:12" ht="38.25" x14ac:dyDescent="0.2">
      <c r="A35" s="246"/>
      <c r="B35" s="244"/>
      <c r="C35" s="246"/>
      <c r="D35" s="254"/>
      <c r="E35" s="245"/>
      <c r="F35" s="245"/>
      <c r="G35" s="14" t="s">
        <v>339</v>
      </c>
      <c r="H35" s="14" t="s">
        <v>340</v>
      </c>
      <c r="I35" s="20"/>
      <c r="J35" s="20"/>
      <c r="K35" s="20"/>
      <c r="L35" s="20"/>
    </row>
    <row r="36" spans="1:12" ht="38.25" x14ac:dyDescent="0.2">
      <c r="A36" s="246"/>
      <c r="B36" s="244" t="s">
        <v>341</v>
      </c>
      <c r="C36" s="246" t="s">
        <v>623</v>
      </c>
      <c r="D36" s="251" t="s">
        <v>342</v>
      </c>
      <c r="E36" s="244"/>
      <c r="F36" s="244"/>
      <c r="G36" s="244" t="s">
        <v>343</v>
      </c>
      <c r="H36" s="14" t="s">
        <v>684</v>
      </c>
      <c r="I36" s="20"/>
      <c r="J36" s="20"/>
      <c r="K36" s="20"/>
      <c r="L36" s="20"/>
    </row>
    <row r="37" spans="1:12" x14ac:dyDescent="0.2">
      <c r="A37" s="246"/>
      <c r="B37" s="244"/>
      <c r="C37" s="246"/>
      <c r="D37" s="251"/>
      <c r="E37" s="244"/>
      <c r="F37" s="244"/>
      <c r="G37" s="244"/>
      <c r="H37" s="14" t="s">
        <v>685</v>
      </c>
      <c r="I37" s="20"/>
      <c r="J37" s="20"/>
      <c r="K37" s="20"/>
      <c r="L37" s="20"/>
    </row>
    <row r="38" spans="1:12" ht="25.5" x14ac:dyDescent="0.2">
      <c r="A38" s="246"/>
      <c r="B38" s="244"/>
      <c r="C38" s="246"/>
      <c r="D38" s="251"/>
      <c r="E38" s="244"/>
      <c r="F38" s="244"/>
      <c r="G38" s="244"/>
      <c r="H38" s="14" t="s">
        <v>686</v>
      </c>
      <c r="I38" s="20"/>
      <c r="J38" s="20"/>
      <c r="K38" s="20"/>
      <c r="L38" s="20"/>
    </row>
    <row r="39" spans="1:12" x14ac:dyDescent="0.2">
      <c r="A39" s="246"/>
      <c r="B39" s="244"/>
      <c r="C39" s="246"/>
      <c r="D39" s="251"/>
      <c r="E39" s="244"/>
      <c r="F39" s="244"/>
      <c r="G39" s="244" t="s">
        <v>344</v>
      </c>
      <c r="H39" s="14" t="s">
        <v>687</v>
      </c>
      <c r="I39" s="20"/>
      <c r="J39" s="20"/>
      <c r="K39" s="20"/>
      <c r="L39" s="20"/>
    </row>
    <row r="40" spans="1:12" ht="25.5" x14ac:dyDescent="0.2">
      <c r="A40" s="246"/>
      <c r="B40" s="244"/>
      <c r="C40" s="246"/>
      <c r="D40" s="251"/>
      <c r="E40" s="244"/>
      <c r="F40" s="244"/>
      <c r="G40" s="244"/>
      <c r="H40" s="14" t="s">
        <v>688</v>
      </c>
      <c r="I40" s="20"/>
      <c r="J40" s="20"/>
      <c r="K40" s="20"/>
      <c r="L40" s="20"/>
    </row>
    <row r="41" spans="1:12" x14ac:dyDescent="0.2">
      <c r="A41" s="246"/>
      <c r="B41" s="244"/>
      <c r="C41" s="246"/>
      <c r="D41" s="251"/>
      <c r="E41" s="244"/>
      <c r="F41" s="244"/>
      <c r="G41" s="244"/>
      <c r="H41" s="14" t="s">
        <v>689</v>
      </c>
      <c r="I41" s="20"/>
      <c r="J41" s="20"/>
      <c r="K41" s="20"/>
      <c r="L41" s="20"/>
    </row>
    <row r="42" spans="1:12" x14ac:dyDescent="0.2">
      <c r="A42" s="246"/>
      <c r="B42" s="244"/>
      <c r="C42" s="246"/>
      <c r="D42" s="251"/>
      <c r="E42" s="244"/>
      <c r="F42" s="244"/>
      <c r="G42" s="244"/>
      <c r="H42" s="14" t="s">
        <v>690</v>
      </c>
      <c r="I42" s="20"/>
      <c r="J42" s="20"/>
      <c r="K42" s="20"/>
      <c r="L42" s="20"/>
    </row>
    <row r="43" spans="1:12" x14ac:dyDescent="0.2">
      <c r="A43" s="246"/>
      <c r="B43" s="244"/>
      <c r="C43" s="246" t="s">
        <v>606</v>
      </c>
      <c r="D43" s="255" t="s">
        <v>342</v>
      </c>
      <c r="E43" s="244"/>
      <c r="F43" s="244"/>
      <c r="G43" s="244" t="s">
        <v>345</v>
      </c>
      <c r="H43" s="14" t="s">
        <v>691</v>
      </c>
      <c r="I43" s="20"/>
      <c r="J43" s="20"/>
      <c r="K43" s="20"/>
      <c r="L43" s="20"/>
    </row>
    <row r="44" spans="1:12" x14ac:dyDescent="0.2">
      <c r="A44" s="246"/>
      <c r="B44" s="244"/>
      <c r="C44" s="246"/>
      <c r="D44" s="255"/>
      <c r="E44" s="244"/>
      <c r="F44" s="244"/>
      <c r="G44" s="244"/>
      <c r="H44" s="14" t="s">
        <v>692</v>
      </c>
      <c r="I44" s="20"/>
      <c r="J44" s="20"/>
      <c r="K44" s="20"/>
      <c r="L44" s="20"/>
    </row>
    <row r="45" spans="1:12" ht="25.5" x14ac:dyDescent="0.2">
      <c r="A45" s="246"/>
      <c r="B45" s="244"/>
      <c r="C45" s="246"/>
      <c r="D45" s="255"/>
      <c r="E45" s="244"/>
      <c r="F45" s="244"/>
      <c r="G45" s="244"/>
      <c r="H45" s="14" t="s">
        <v>693</v>
      </c>
      <c r="I45" s="20"/>
      <c r="J45" s="20"/>
      <c r="K45" s="20"/>
      <c r="L45" s="20"/>
    </row>
    <row r="46" spans="1:12" ht="25.5" x14ac:dyDescent="0.2">
      <c r="A46" s="246"/>
      <c r="B46" s="244"/>
      <c r="C46" s="246"/>
      <c r="D46" s="255"/>
      <c r="E46" s="244"/>
      <c r="F46" s="244"/>
      <c r="G46" s="244"/>
      <c r="H46" s="14" t="s">
        <v>694</v>
      </c>
      <c r="I46" s="20"/>
      <c r="J46" s="20"/>
      <c r="K46" s="20"/>
      <c r="L46" s="20"/>
    </row>
    <row r="47" spans="1:12" ht="25.5" x14ac:dyDescent="0.2">
      <c r="A47" s="246"/>
      <c r="B47" s="244"/>
      <c r="C47" s="246"/>
      <c r="D47" s="255"/>
      <c r="E47" s="244"/>
      <c r="F47" s="244"/>
      <c r="G47" s="244"/>
      <c r="H47" s="14" t="s">
        <v>695</v>
      </c>
      <c r="I47" s="20"/>
      <c r="J47" s="20"/>
      <c r="K47" s="20"/>
      <c r="L47" s="20"/>
    </row>
    <row r="48" spans="1:12" ht="38.25" x14ac:dyDescent="0.2">
      <c r="A48" s="246"/>
      <c r="B48" s="244"/>
      <c r="C48" s="246" t="s">
        <v>624</v>
      </c>
      <c r="D48" s="251" t="s">
        <v>346</v>
      </c>
      <c r="E48" s="243"/>
      <c r="F48" s="243"/>
      <c r="G48" s="14" t="s">
        <v>347</v>
      </c>
      <c r="H48" s="14" t="s">
        <v>349</v>
      </c>
      <c r="I48" s="20"/>
      <c r="J48" s="20"/>
      <c r="K48" s="20"/>
      <c r="L48" s="20"/>
    </row>
    <row r="49" spans="1:12" ht="25.5" x14ac:dyDescent="0.2">
      <c r="A49" s="246"/>
      <c r="B49" s="244"/>
      <c r="C49" s="246"/>
      <c r="D49" s="251"/>
      <c r="E49" s="243"/>
      <c r="F49" s="243"/>
      <c r="G49" s="14" t="s">
        <v>348</v>
      </c>
      <c r="H49" s="14" t="s">
        <v>350</v>
      </c>
      <c r="I49" s="20"/>
      <c r="J49" s="20"/>
      <c r="K49" s="20"/>
      <c r="L49" s="20"/>
    </row>
    <row r="50" spans="1:12" ht="25.5" x14ac:dyDescent="0.2">
      <c r="A50" s="246"/>
      <c r="B50" s="244"/>
      <c r="C50" s="246" t="s">
        <v>620</v>
      </c>
      <c r="D50" s="251" t="s">
        <v>351</v>
      </c>
      <c r="E50" s="243"/>
      <c r="F50" s="243"/>
      <c r="G50" s="14" t="s">
        <v>352</v>
      </c>
      <c r="H50" s="14" t="s">
        <v>353</v>
      </c>
      <c r="I50" s="20"/>
      <c r="J50" s="20"/>
      <c r="K50" s="20"/>
      <c r="L50" s="20"/>
    </row>
    <row r="51" spans="1:12" x14ac:dyDescent="0.2">
      <c r="A51" s="246"/>
      <c r="B51" s="244"/>
      <c r="C51" s="246"/>
      <c r="D51" s="251"/>
      <c r="E51" s="243"/>
      <c r="F51" s="243"/>
      <c r="G51" s="246" t="s">
        <v>354</v>
      </c>
      <c r="H51" s="14" t="s">
        <v>696</v>
      </c>
      <c r="I51" s="20"/>
      <c r="J51" s="20"/>
      <c r="K51" s="20"/>
      <c r="L51" s="20"/>
    </row>
    <row r="52" spans="1:12" ht="25.5" x14ac:dyDescent="0.2">
      <c r="A52" s="246"/>
      <c r="B52" s="244"/>
      <c r="C52" s="246"/>
      <c r="D52" s="251"/>
      <c r="E52" s="243"/>
      <c r="F52" s="243"/>
      <c r="G52" s="246"/>
      <c r="H52" s="14" t="s">
        <v>697</v>
      </c>
      <c r="I52" s="20"/>
      <c r="J52" s="20"/>
      <c r="K52" s="20"/>
      <c r="L52" s="20"/>
    </row>
    <row r="53" spans="1:12" ht="38.25" x14ac:dyDescent="0.2">
      <c r="A53" s="246"/>
      <c r="B53" s="244"/>
      <c r="C53" s="246"/>
      <c r="D53" s="251"/>
      <c r="E53" s="243"/>
      <c r="F53" s="243"/>
      <c r="G53" s="246"/>
      <c r="H53" s="14" t="s">
        <v>698</v>
      </c>
      <c r="I53" s="20"/>
      <c r="J53" s="20"/>
      <c r="K53" s="20"/>
      <c r="L53" s="20"/>
    </row>
    <row r="54" spans="1:12" ht="25.5" x14ac:dyDescent="0.2">
      <c r="A54" s="246"/>
      <c r="B54" s="244"/>
      <c r="C54" s="246" t="s">
        <v>620</v>
      </c>
      <c r="D54" s="251" t="s">
        <v>356</v>
      </c>
      <c r="E54" s="243"/>
      <c r="F54" s="243"/>
      <c r="G54" s="246" t="s">
        <v>355</v>
      </c>
      <c r="H54" s="14" t="s">
        <v>699</v>
      </c>
      <c r="I54" s="20"/>
      <c r="J54" s="20"/>
      <c r="K54" s="20"/>
      <c r="L54" s="20"/>
    </row>
    <row r="55" spans="1:12" ht="25.7" customHeight="1" x14ac:dyDescent="0.2">
      <c r="A55" s="246"/>
      <c r="B55" s="244"/>
      <c r="C55" s="246"/>
      <c r="D55" s="251"/>
      <c r="E55" s="243"/>
      <c r="F55" s="243"/>
      <c r="G55" s="246"/>
      <c r="H55" s="14" t="s">
        <v>700</v>
      </c>
      <c r="I55" s="20"/>
      <c r="J55" s="20"/>
      <c r="K55" s="20"/>
      <c r="L55" s="20"/>
    </row>
    <row r="56" spans="1:12" ht="25.7" customHeight="1" x14ac:dyDescent="0.2">
      <c r="A56" s="246"/>
      <c r="B56" s="244"/>
      <c r="C56" s="246"/>
      <c r="D56" s="251"/>
      <c r="E56" s="243"/>
      <c r="F56" s="243"/>
      <c r="G56" s="246"/>
      <c r="H56" s="14" t="s">
        <v>701</v>
      </c>
      <c r="I56" s="20"/>
      <c r="J56" s="20"/>
      <c r="K56" s="20"/>
      <c r="L56" s="20"/>
    </row>
    <row r="57" spans="1:12" ht="25.7" customHeight="1" x14ac:dyDescent="0.2">
      <c r="A57" s="246"/>
      <c r="B57" s="248" t="s">
        <v>357</v>
      </c>
      <c r="C57" s="246" t="s">
        <v>620</v>
      </c>
      <c r="D57" s="254" t="s">
        <v>358</v>
      </c>
      <c r="E57" s="245"/>
      <c r="F57" s="245"/>
      <c r="G57" s="246" t="s">
        <v>359</v>
      </c>
      <c r="H57" s="14" t="s">
        <v>702</v>
      </c>
      <c r="I57" s="20"/>
      <c r="J57" s="20"/>
      <c r="K57" s="20"/>
      <c r="L57" s="20"/>
    </row>
    <row r="58" spans="1:12" ht="25.7" customHeight="1" x14ac:dyDescent="0.2">
      <c r="A58" s="246"/>
      <c r="B58" s="248"/>
      <c r="C58" s="246"/>
      <c r="D58" s="254"/>
      <c r="E58" s="245"/>
      <c r="F58" s="245"/>
      <c r="G58" s="246"/>
      <c r="H58" s="14" t="s">
        <v>703</v>
      </c>
      <c r="I58" s="20"/>
      <c r="J58" s="20"/>
      <c r="K58" s="20"/>
      <c r="L58" s="20"/>
    </row>
    <row r="59" spans="1:12" ht="25.7" customHeight="1" x14ac:dyDescent="0.2">
      <c r="A59" s="246"/>
      <c r="B59" s="248"/>
      <c r="C59" s="246"/>
      <c r="D59" s="254"/>
      <c r="E59" s="245"/>
      <c r="F59" s="245"/>
      <c r="G59" s="246"/>
      <c r="H59" s="14" t="s">
        <v>704</v>
      </c>
      <c r="I59" s="20"/>
      <c r="J59" s="20"/>
      <c r="K59" s="20"/>
      <c r="L59" s="20"/>
    </row>
    <row r="60" spans="1:12" ht="25.5" x14ac:dyDescent="0.2">
      <c r="A60" s="246"/>
      <c r="B60" s="248"/>
      <c r="C60" s="246"/>
      <c r="D60" s="254"/>
      <c r="E60" s="245"/>
      <c r="F60" s="245"/>
      <c r="G60" s="246"/>
      <c r="H60" s="14" t="s">
        <v>705</v>
      </c>
      <c r="I60" s="20"/>
      <c r="J60" s="20"/>
      <c r="K60" s="20"/>
      <c r="L60" s="20"/>
    </row>
    <row r="61" spans="1:12" ht="25.7" customHeight="1" x14ac:dyDescent="0.2">
      <c r="A61" s="246"/>
      <c r="B61" s="248"/>
      <c r="C61" s="246"/>
      <c r="D61" s="254"/>
      <c r="E61" s="245"/>
      <c r="F61" s="245"/>
      <c r="G61" s="246"/>
      <c r="H61" s="14" t="s">
        <v>706</v>
      </c>
      <c r="I61" s="20"/>
      <c r="J61" s="20"/>
      <c r="K61" s="20"/>
      <c r="L61" s="20"/>
    </row>
    <row r="62" spans="1:12" ht="25.7" customHeight="1" x14ac:dyDescent="0.2">
      <c r="A62" s="246"/>
      <c r="B62" s="248"/>
      <c r="C62" s="246"/>
      <c r="D62" s="254"/>
      <c r="E62" s="245"/>
      <c r="F62" s="245"/>
      <c r="G62" s="246"/>
      <c r="H62" s="14" t="s">
        <v>707</v>
      </c>
      <c r="I62" s="20"/>
      <c r="J62" s="20"/>
      <c r="K62" s="20"/>
      <c r="L62" s="20"/>
    </row>
    <row r="63" spans="1:12" ht="25.5" x14ac:dyDescent="0.2">
      <c r="A63" s="246"/>
      <c r="B63" s="248"/>
      <c r="C63" s="246"/>
      <c r="D63" s="254"/>
      <c r="E63" s="245"/>
      <c r="F63" s="245"/>
      <c r="G63" s="246"/>
      <c r="H63" s="14" t="s">
        <v>708</v>
      </c>
      <c r="I63" s="20"/>
      <c r="J63" s="20"/>
      <c r="K63" s="20"/>
      <c r="L63" s="20"/>
    </row>
    <row r="64" spans="1:12" ht="25.5" x14ac:dyDescent="0.2">
      <c r="A64" s="246"/>
      <c r="B64" s="248"/>
      <c r="C64" s="246"/>
      <c r="D64" s="254"/>
      <c r="E64" s="245"/>
      <c r="F64" s="245"/>
      <c r="G64" s="14" t="s">
        <v>360</v>
      </c>
      <c r="H64" s="14" t="s">
        <v>361</v>
      </c>
      <c r="I64" s="20"/>
      <c r="J64" s="20"/>
      <c r="K64" s="20"/>
      <c r="L64" s="20"/>
    </row>
    <row r="65" spans="1:12" ht="25.5" x14ac:dyDescent="0.2">
      <c r="A65" s="246"/>
      <c r="B65" s="248"/>
      <c r="C65" s="246"/>
      <c r="D65" s="254"/>
      <c r="E65" s="245"/>
      <c r="F65" s="245"/>
      <c r="G65" s="14" t="s">
        <v>362</v>
      </c>
      <c r="H65" s="14" t="s">
        <v>363</v>
      </c>
      <c r="I65" s="20"/>
      <c r="J65" s="20"/>
      <c r="K65" s="20"/>
      <c r="L65" s="20"/>
    </row>
    <row r="66" spans="1:12" ht="25.5" x14ac:dyDescent="0.2">
      <c r="A66" s="246" t="s">
        <v>364</v>
      </c>
      <c r="B66" s="247" t="s">
        <v>365</v>
      </c>
      <c r="C66" s="246" t="s">
        <v>617</v>
      </c>
      <c r="D66" s="251" t="s">
        <v>366</v>
      </c>
      <c r="E66" s="243"/>
      <c r="F66" s="243"/>
      <c r="G66" s="244" t="s">
        <v>367</v>
      </c>
      <c r="H66" s="14" t="s">
        <v>625</v>
      </c>
      <c r="I66" s="20"/>
      <c r="J66" s="20"/>
      <c r="K66" s="20"/>
      <c r="L66" s="20"/>
    </row>
    <row r="67" spans="1:12" ht="25.5" x14ac:dyDescent="0.2">
      <c r="A67" s="246"/>
      <c r="B67" s="247"/>
      <c r="C67" s="246"/>
      <c r="D67" s="251"/>
      <c r="E67" s="243"/>
      <c r="F67" s="243"/>
      <c r="G67" s="244"/>
      <c r="H67" s="14" t="s">
        <v>709</v>
      </c>
      <c r="I67" s="20"/>
      <c r="J67" s="20"/>
      <c r="K67" s="20"/>
      <c r="L67" s="20"/>
    </row>
    <row r="68" spans="1:12" ht="25.5" x14ac:dyDescent="0.2">
      <c r="A68" s="246"/>
      <c r="B68" s="247"/>
      <c r="C68" s="246"/>
      <c r="D68" s="251"/>
      <c r="E68" s="243"/>
      <c r="F68" s="243"/>
      <c r="G68" s="244"/>
      <c r="H68" s="14" t="s">
        <v>710</v>
      </c>
      <c r="I68" s="20"/>
      <c r="J68" s="20"/>
      <c r="K68" s="20"/>
      <c r="L68" s="20"/>
    </row>
    <row r="69" spans="1:12" ht="38.25" x14ac:dyDescent="0.2">
      <c r="A69" s="246"/>
      <c r="B69" s="247"/>
      <c r="C69" s="246" t="s">
        <v>620</v>
      </c>
      <c r="D69" s="251"/>
      <c r="E69" s="243"/>
      <c r="F69" s="243"/>
      <c r="G69" s="244" t="s">
        <v>368</v>
      </c>
      <c r="H69" s="14" t="s">
        <v>711</v>
      </c>
      <c r="I69" s="20"/>
      <c r="J69" s="20"/>
      <c r="K69" s="20"/>
      <c r="L69" s="20"/>
    </row>
    <row r="70" spans="1:12" x14ac:dyDescent="0.2">
      <c r="A70" s="246"/>
      <c r="B70" s="247"/>
      <c r="C70" s="246"/>
      <c r="D70" s="251"/>
      <c r="E70" s="243"/>
      <c r="F70" s="243"/>
      <c r="G70" s="244"/>
      <c r="H70" s="14" t="s">
        <v>712</v>
      </c>
      <c r="I70" s="20"/>
      <c r="J70" s="20"/>
      <c r="K70" s="20"/>
      <c r="L70" s="20"/>
    </row>
    <row r="71" spans="1:12" ht="25.5" x14ac:dyDescent="0.2">
      <c r="A71" s="246"/>
      <c r="B71" s="247"/>
      <c r="C71" s="246"/>
      <c r="D71" s="251"/>
      <c r="E71" s="243"/>
      <c r="F71" s="243"/>
      <c r="G71" s="244"/>
      <c r="H71" s="14" t="s">
        <v>713</v>
      </c>
      <c r="I71" s="20"/>
      <c r="J71" s="20"/>
      <c r="K71" s="20"/>
      <c r="L71" s="20"/>
    </row>
    <row r="72" spans="1:12" ht="25.5" x14ac:dyDescent="0.2">
      <c r="A72" s="246"/>
      <c r="B72" s="247"/>
      <c r="C72" s="246"/>
      <c r="D72" s="251"/>
      <c r="E72" s="243"/>
      <c r="F72" s="243"/>
      <c r="G72" s="244"/>
      <c r="H72" s="14" t="s">
        <v>714</v>
      </c>
      <c r="I72" s="20"/>
      <c r="J72" s="20"/>
      <c r="K72" s="20"/>
      <c r="L72" s="20"/>
    </row>
    <row r="73" spans="1:12" ht="25.5" x14ac:dyDescent="0.2">
      <c r="A73" s="246"/>
      <c r="B73" s="247"/>
      <c r="C73" s="246"/>
      <c r="D73" s="251"/>
      <c r="E73" s="243"/>
      <c r="F73" s="243"/>
      <c r="G73" s="244" t="s">
        <v>369</v>
      </c>
      <c r="H73" s="14" t="s">
        <v>715</v>
      </c>
      <c r="I73" s="20"/>
      <c r="J73" s="20"/>
      <c r="K73" s="20"/>
      <c r="L73" s="20"/>
    </row>
    <row r="74" spans="1:12" x14ac:dyDescent="0.2">
      <c r="A74" s="246"/>
      <c r="B74" s="247"/>
      <c r="C74" s="246"/>
      <c r="D74" s="251"/>
      <c r="E74" s="243"/>
      <c r="F74" s="243"/>
      <c r="G74" s="244"/>
      <c r="H74" s="14" t="s">
        <v>716</v>
      </c>
      <c r="I74" s="20"/>
      <c r="J74" s="20"/>
      <c r="K74" s="20"/>
      <c r="L74" s="20"/>
    </row>
    <row r="75" spans="1:12" x14ac:dyDescent="0.2">
      <c r="A75" s="246"/>
      <c r="B75" s="247"/>
      <c r="C75" s="246"/>
      <c r="D75" s="251"/>
      <c r="E75" s="243"/>
      <c r="F75" s="243"/>
      <c r="G75" s="244"/>
      <c r="H75" s="14" t="s">
        <v>717</v>
      </c>
      <c r="I75" s="20"/>
      <c r="J75" s="20"/>
      <c r="K75" s="20"/>
      <c r="L75" s="20"/>
    </row>
    <row r="76" spans="1:12" ht="25.5" x14ac:dyDescent="0.2">
      <c r="A76" s="246"/>
      <c r="B76" s="247"/>
      <c r="C76" s="246"/>
      <c r="D76" s="251"/>
      <c r="E76" s="243"/>
      <c r="F76" s="243"/>
      <c r="G76" s="244"/>
      <c r="H76" s="14" t="s">
        <v>718</v>
      </c>
      <c r="I76" s="20"/>
      <c r="J76" s="20"/>
      <c r="K76" s="20"/>
      <c r="L76" s="20"/>
    </row>
    <row r="77" spans="1:12" ht="25.5" x14ac:dyDescent="0.2">
      <c r="A77" s="246"/>
      <c r="B77" s="247"/>
      <c r="C77" s="246"/>
      <c r="D77" s="251"/>
      <c r="E77" s="243"/>
      <c r="F77" s="243"/>
      <c r="G77" s="244"/>
      <c r="H77" s="14" t="s">
        <v>719</v>
      </c>
      <c r="I77" s="20"/>
      <c r="J77" s="20"/>
      <c r="K77" s="20"/>
      <c r="L77" s="20"/>
    </row>
    <row r="78" spans="1:12" ht="25.5" x14ac:dyDescent="0.2">
      <c r="A78" s="246"/>
      <c r="B78" s="247"/>
      <c r="C78" s="246"/>
      <c r="D78" s="251"/>
      <c r="E78" s="243"/>
      <c r="F78" s="243"/>
      <c r="G78" s="244"/>
      <c r="H78" s="14" t="s">
        <v>720</v>
      </c>
      <c r="I78" s="20"/>
      <c r="J78" s="20"/>
      <c r="K78" s="20"/>
      <c r="L78" s="20"/>
    </row>
    <row r="79" spans="1:12" x14ac:dyDescent="0.2">
      <c r="A79" s="246"/>
      <c r="B79" s="247"/>
      <c r="C79" s="246"/>
      <c r="D79" s="251"/>
      <c r="E79" s="243"/>
      <c r="F79" s="243"/>
      <c r="G79" s="244"/>
      <c r="H79" s="14" t="s">
        <v>721</v>
      </c>
      <c r="I79" s="20"/>
      <c r="J79" s="20"/>
      <c r="K79" s="20"/>
      <c r="L79" s="20"/>
    </row>
    <row r="80" spans="1:12" ht="25.5" x14ac:dyDescent="0.2">
      <c r="A80" s="246"/>
      <c r="B80" s="247"/>
      <c r="C80" s="246"/>
      <c r="D80" s="251"/>
      <c r="E80" s="243"/>
      <c r="F80" s="243"/>
      <c r="G80" s="244"/>
      <c r="H80" s="14" t="s">
        <v>722</v>
      </c>
      <c r="I80" s="20"/>
      <c r="J80" s="20"/>
      <c r="K80" s="20"/>
      <c r="L80" s="20"/>
    </row>
    <row r="81" spans="1:12" ht="25.5" x14ac:dyDescent="0.2">
      <c r="A81" s="246"/>
      <c r="B81" s="244" t="s">
        <v>370</v>
      </c>
      <c r="C81" s="244" t="s">
        <v>618</v>
      </c>
      <c r="D81" s="245" t="s">
        <v>371</v>
      </c>
      <c r="E81" s="245"/>
      <c r="F81" s="245"/>
      <c r="G81" s="244" t="s">
        <v>372</v>
      </c>
      <c r="H81" s="14" t="s">
        <v>723</v>
      </c>
      <c r="I81" s="20"/>
      <c r="J81" s="20"/>
      <c r="K81" s="20"/>
      <c r="L81" s="20"/>
    </row>
    <row r="82" spans="1:12" x14ac:dyDescent="0.2">
      <c r="A82" s="246"/>
      <c r="B82" s="244"/>
      <c r="C82" s="244"/>
      <c r="D82" s="245"/>
      <c r="E82" s="245"/>
      <c r="F82" s="245"/>
      <c r="G82" s="244"/>
      <c r="H82" s="14" t="s">
        <v>724</v>
      </c>
      <c r="I82" s="20"/>
      <c r="J82" s="20"/>
      <c r="K82" s="20"/>
      <c r="L82" s="20"/>
    </row>
    <row r="83" spans="1:12" ht="25.5" x14ac:dyDescent="0.2">
      <c r="A83" s="246"/>
      <c r="B83" s="244"/>
      <c r="C83" s="244"/>
      <c r="D83" s="245"/>
      <c r="E83" s="245"/>
      <c r="F83" s="245"/>
      <c r="G83" s="244"/>
      <c r="H83" s="14" t="s">
        <v>725</v>
      </c>
      <c r="I83" s="20"/>
      <c r="J83" s="20"/>
      <c r="K83" s="20"/>
      <c r="L83" s="20"/>
    </row>
    <row r="84" spans="1:12" x14ac:dyDescent="0.2">
      <c r="A84" s="246"/>
      <c r="B84" s="244"/>
      <c r="C84" s="244"/>
      <c r="D84" s="245"/>
      <c r="E84" s="245"/>
      <c r="F84" s="245"/>
      <c r="G84" s="244"/>
      <c r="H84" s="14" t="s">
        <v>726</v>
      </c>
      <c r="I84" s="20"/>
      <c r="J84" s="20"/>
      <c r="K84" s="20"/>
      <c r="L84" s="20"/>
    </row>
    <row r="85" spans="1:12" x14ac:dyDescent="0.2">
      <c r="A85" s="246"/>
      <c r="B85" s="244"/>
      <c r="C85" s="244"/>
      <c r="D85" s="245"/>
      <c r="E85" s="245"/>
      <c r="F85" s="245"/>
      <c r="G85" s="244"/>
      <c r="H85" s="14" t="s">
        <v>727</v>
      </c>
      <c r="I85" s="20"/>
      <c r="J85" s="20"/>
      <c r="K85" s="20"/>
      <c r="L85" s="20"/>
    </row>
    <row r="86" spans="1:12" x14ac:dyDescent="0.2">
      <c r="A86" s="246"/>
      <c r="B86" s="244"/>
      <c r="C86" s="244"/>
      <c r="D86" s="245"/>
      <c r="E86" s="245"/>
      <c r="F86" s="245"/>
      <c r="G86" s="244"/>
      <c r="H86" s="14" t="s">
        <v>728</v>
      </c>
      <c r="I86" s="20"/>
      <c r="J86" s="20"/>
      <c r="K86" s="20"/>
      <c r="L86" s="20"/>
    </row>
    <row r="87" spans="1:12" x14ac:dyDescent="0.2">
      <c r="A87" s="246"/>
      <c r="B87" s="244"/>
      <c r="C87" s="244"/>
      <c r="D87" s="245"/>
      <c r="E87" s="245"/>
      <c r="F87" s="245"/>
      <c r="G87" s="244"/>
      <c r="H87" s="14" t="s">
        <v>729</v>
      </c>
      <c r="I87" s="20"/>
      <c r="J87" s="20"/>
      <c r="K87" s="20"/>
      <c r="L87" s="20"/>
    </row>
    <row r="88" spans="1:12" x14ac:dyDescent="0.2">
      <c r="A88" s="246"/>
      <c r="B88" s="244"/>
      <c r="C88" s="244" t="s">
        <v>15</v>
      </c>
      <c r="D88" s="243" t="s">
        <v>373</v>
      </c>
      <c r="E88" s="243"/>
      <c r="F88" s="243"/>
      <c r="G88" s="244" t="s">
        <v>374</v>
      </c>
      <c r="H88" s="14" t="s">
        <v>730</v>
      </c>
      <c r="I88" s="20"/>
      <c r="J88" s="20"/>
      <c r="K88" s="20"/>
      <c r="L88" s="20"/>
    </row>
    <row r="89" spans="1:12" x14ac:dyDescent="0.2">
      <c r="A89" s="246"/>
      <c r="B89" s="244"/>
      <c r="C89" s="244"/>
      <c r="D89" s="243"/>
      <c r="E89" s="243"/>
      <c r="F89" s="243"/>
      <c r="G89" s="244"/>
      <c r="H89" s="14" t="s">
        <v>731</v>
      </c>
      <c r="I89" s="20"/>
      <c r="J89" s="20"/>
      <c r="K89" s="20"/>
      <c r="L89" s="20"/>
    </row>
    <row r="90" spans="1:12" ht="25.5" x14ac:dyDescent="0.2">
      <c r="A90" s="246"/>
      <c r="B90" s="244"/>
      <c r="C90" s="244" t="s">
        <v>618</v>
      </c>
      <c r="D90" s="243"/>
      <c r="E90" s="243"/>
      <c r="F90" s="243"/>
      <c r="G90" s="244" t="s">
        <v>375</v>
      </c>
      <c r="H90" s="14" t="s">
        <v>732</v>
      </c>
      <c r="I90" s="20"/>
      <c r="J90" s="20"/>
      <c r="K90" s="20"/>
      <c r="L90" s="20"/>
    </row>
    <row r="91" spans="1:12" ht="25.5" x14ac:dyDescent="0.2">
      <c r="A91" s="246"/>
      <c r="B91" s="244"/>
      <c r="C91" s="244"/>
      <c r="D91" s="243"/>
      <c r="E91" s="243"/>
      <c r="F91" s="243"/>
      <c r="G91" s="244"/>
      <c r="H91" s="14" t="s">
        <v>733</v>
      </c>
      <c r="I91" s="20"/>
      <c r="J91" s="20"/>
      <c r="K91" s="20"/>
      <c r="L91" s="20"/>
    </row>
    <row r="92" spans="1:12" x14ac:dyDescent="0.2">
      <c r="A92" s="246"/>
      <c r="B92" s="244"/>
      <c r="C92" s="244"/>
      <c r="D92" s="243"/>
      <c r="E92" s="243"/>
      <c r="F92" s="243"/>
      <c r="G92" s="244"/>
      <c r="H92" s="14" t="s">
        <v>734</v>
      </c>
      <c r="I92" s="20"/>
      <c r="J92" s="20"/>
      <c r="K92" s="20"/>
      <c r="L92" s="20"/>
    </row>
    <row r="93" spans="1:12" x14ac:dyDescent="0.2">
      <c r="A93" s="246"/>
      <c r="B93" s="244"/>
      <c r="C93" s="46" t="s">
        <v>618</v>
      </c>
      <c r="D93" s="243"/>
      <c r="E93" s="243"/>
      <c r="F93" s="243"/>
      <c r="G93" s="244"/>
      <c r="H93" s="10" t="s">
        <v>735</v>
      </c>
      <c r="I93" s="20"/>
      <c r="J93" s="20"/>
      <c r="K93" s="20"/>
      <c r="L93" s="20"/>
    </row>
    <row r="94" spans="1:12" x14ac:dyDescent="0.2">
      <c r="A94" s="246"/>
      <c r="B94" s="244"/>
      <c r="C94" s="244" t="s">
        <v>618</v>
      </c>
      <c r="D94" s="243"/>
      <c r="E94" s="243"/>
      <c r="F94" s="243"/>
      <c r="G94" s="244"/>
      <c r="H94" s="14" t="s">
        <v>736</v>
      </c>
      <c r="I94" s="20"/>
      <c r="J94" s="20"/>
      <c r="K94" s="20"/>
      <c r="L94" s="20"/>
    </row>
    <row r="95" spans="1:12" x14ac:dyDescent="0.2">
      <c r="A95" s="246"/>
      <c r="B95" s="244"/>
      <c r="C95" s="244"/>
      <c r="D95" s="243"/>
      <c r="E95" s="243"/>
      <c r="F95" s="243"/>
      <c r="G95" s="244"/>
      <c r="H95" s="14" t="s">
        <v>737</v>
      </c>
      <c r="I95" s="20"/>
      <c r="J95" s="20"/>
      <c r="K95" s="20"/>
      <c r="L95" s="20"/>
    </row>
    <row r="96" spans="1:12" x14ac:dyDescent="0.2">
      <c r="A96" s="246"/>
      <c r="B96" s="244"/>
      <c r="C96" s="244"/>
      <c r="D96" s="243"/>
      <c r="E96" s="243"/>
      <c r="F96" s="243"/>
      <c r="G96" s="244"/>
      <c r="H96" s="14" t="s">
        <v>738</v>
      </c>
      <c r="I96" s="20"/>
      <c r="J96" s="20"/>
      <c r="K96" s="20"/>
      <c r="L96" s="20"/>
    </row>
    <row r="97" spans="1:12" x14ac:dyDescent="0.2">
      <c r="A97" s="246"/>
      <c r="B97" s="248" t="s">
        <v>376</v>
      </c>
      <c r="C97" s="244" t="s">
        <v>15</v>
      </c>
      <c r="D97" s="245" t="s">
        <v>377</v>
      </c>
      <c r="E97" s="245"/>
      <c r="F97" s="245"/>
      <c r="G97" s="244" t="s">
        <v>378</v>
      </c>
      <c r="H97" s="14" t="s">
        <v>739</v>
      </c>
      <c r="I97" s="20"/>
      <c r="J97" s="20"/>
      <c r="K97" s="20"/>
      <c r="L97" s="20"/>
    </row>
    <row r="98" spans="1:12" x14ac:dyDescent="0.2">
      <c r="A98" s="246"/>
      <c r="B98" s="248"/>
      <c r="C98" s="244"/>
      <c r="D98" s="245"/>
      <c r="E98" s="245"/>
      <c r="F98" s="245"/>
      <c r="G98" s="244"/>
      <c r="H98" s="14" t="s">
        <v>740</v>
      </c>
      <c r="I98" s="20"/>
      <c r="J98" s="20"/>
      <c r="K98" s="20"/>
      <c r="L98" s="20"/>
    </row>
    <row r="99" spans="1:12" ht="25.5" x14ac:dyDescent="0.2">
      <c r="A99" s="246"/>
      <c r="B99" s="248"/>
      <c r="C99" s="244"/>
      <c r="D99" s="245"/>
      <c r="E99" s="245"/>
      <c r="F99" s="245"/>
      <c r="G99" s="244"/>
      <c r="H99" s="14" t="s">
        <v>741</v>
      </c>
      <c r="I99" s="20"/>
      <c r="J99" s="20"/>
      <c r="K99" s="20"/>
      <c r="L99" s="20"/>
    </row>
    <row r="100" spans="1:12" x14ac:dyDescent="0.2">
      <c r="A100" s="246"/>
      <c r="B100" s="248"/>
      <c r="C100" s="244"/>
      <c r="D100" s="245"/>
      <c r="E100" s="245"/>
      <c r="F100" s="245"/>
      <c r="G100" s="244"/>
      <c r="H100" s="14" t="s">
        <v>742</v>
      </c>
      <c r="I100" s="20"/>
      <c r="J100" s="20"/>
      <c r="K100" s="20"/>
      <c r="L100" s="20"/>
    </row>
    <row r="101" spans="1:12" x14ac:dyDescent="0.2">
      <c r="A101" s="246"/>
      <c r="B101" s="248"/>
      <c r="C101" s="244"/>
      <c r="D101" s="245"/>
      <c r="E101" s="245"/>
      <c r="F101" s="245"/>
      <c r="G101" s="244"/>
      <c r="H101" s="14" t="s">
        <v>743</v>
      </c>
      <c r="I101" s="20"/>
      <c r="J101" s="20"/>
      <c r="K101" s="20"/>
      <c r="L101" s="20"/>
    </row>
    <row r="102" spans="1:12" x14ac:dyDescent="0.2">
      <c r="A102" s="246"/>
      <c r="B102" s="248"/>
      <c r="C102" s="244"/>
      <c r="D102" s="245"/>
      <c r="E102" s="245"/>
      <c r="F102" s="245"/>
      <c r="G102" s="244"/>
      <c r="H102" s="14" t="s">
        <v>744</v>
      </c>
      <c r="I102" s="20"/>
      <c r="J102" s="20"/>
      <c r="K102" s="20"/>
      <c r="L102" s="20"/>
    </row>
    <row r="103" spans="1:12" x14ac:dyDescent="0.2">
      <c r="A103" s="246"/>
      <c r="B103" s="248"/>
      <c r="C103" s="244"/>
      <c r="D103" s="245" t="s">
        <v>379</v>
      </c>
      <c r="E103" s="245"/>
      <c r="F103" s="245"/>
      <c r="G103" s="244" t="s">
        <v>380</v>
      </c>
      <c r="H103" s="14" t="s">
        <v>745</v>
      </c>
      <c r="I103" s="20"/>
      <c r="J103" s="20"/>
      <c r="K103" s="20"/>
      <c r="L103" s="20"/>
    </row>
    <row r="104" spans="1:12" ht="38.25" x14ac:dyDescent="0.2">
      <c r="A104" s="246"/>
      <c r="B104" s="248"/>
      <c r="C104" s="244"/>
      <c r="D104" s="245"/>
      <c r="E104" s="245"/>
      <c r="F104" s="245"/>
      <c r="G104" s="244"/>
      <c r="H104" s="14" t="s">
        <v>746</v>
      </c>
      <c r="I104" s="20"/>
      <c r="J104" s="20"/>
      <c r="K104" s="20"/>
      <c r="L104" s="20"/>
    </row>
    <row r="105" spans="1:12" ht="38.25" x14ac:dyDescent="0.2">
      <c r="A105" s="246"/>
      <c r="B105" s="248"/>
      <c r="C105" s="244"/>
      <c r="D105" s="245"/>
      <c r="E105" s="245"/>
      <c r="F105" s="245"/>
      <c r="G105" s="244"/>
      <c r="H105" s="14" t="s">
        <v>747</v>
      </c>
      <c r="I105" s="20"/>
      <c r="J105" s="20"/>
      <c r="K105" s="20"/>
      <c r="L105" s="20"/>
    </row>
    <row r="106" spans="1:12" ht="25.5" x14ac:dyDescent="0.2">
      <c r="A106" s="246"/>
      <c r="B106" s="248"/>
      <c r="C106" s="244"/>
      <c r="D106" s="245"/>
      <c r="E106" s="245"/>
      <c r="F106" s="245"/>
      <c r="G106" s="244"/>
      <c r="H106" s="14" t="s">
        <v>748</v>
      </c>
      <c r="I106" s="20"/>
      <c r="J106" s="20"/>
      <c r="K106" s="20"/>
      <c r="L106" s="20"/>
    </row>
    <row r="107" spans="1:12" x14ac:dyDescent="0.2">
      <c r="A107" s="246"/>
      <c r="B107" s="248"/>
      <c r="C107" s="244"/>
      <c r="D107" s="245"/>
      <c r="E107" s="245"/>
      <c r="F107" s="245"/>
      <c r="G107" s="244"/>
      <c r="H107" s="14" t="s">
        <v>749</v>
      </c>
      <c r="I107" s="20"/>
      <c r="J107" s="20"/>
      <c r="K107" s="20"/>
      <c r="L107" s="20"/>
    </row>
    <row r="108" spans="1:12" ht="51" x14ac:dyDescent="0.2">
      <c r="A108" s="246"/>
      <c r="B108" s="248"/>
      <c r="C108" s="244"/>
      <c r="D108" s="245"/>
      <c r="E108" s="245"/>
      <c r="F108" s="245"/>
      <c r="G108" s="244"/>
      <c r="H108" s="14" t="s">
        <v>750</v>
      </c>
      <c r="I108" s="20"/>
      <c r="J108" s="20"/>
      <c r="K108" s="20"/>
      <c r="L108" s="20"/>
    </row>
    <row r="109" spans="1:12" x14ac:dyDescent="0.2">
      <c r="A109" s="246"/>
      <c r="B109" s="248"/>
      <c r="C109" s="244"/>
      <c r="D109" s="245"/>
      <c r="E109" s="245"/>
      <c r="F109" s="245"/>
      <c r="G109" s="244"/>
      <c r="H109" s="14" t="s">
        <v>751</v>
      </c>
      <c r="I109" s="20"/>
      <c r="J109" s="20"/>
      <c r="K109" s="20"/>
      <c r="L109" s="20"/>
    </row>
    <row r="110" spans="1:12" ht="51" x14ac:dyDescent="0.2">
      <c r="A110" s="246"/>
      <c r="B110" s="248"/>
      <c r="C110" s="244"/>
      <c r="D110" s="245"/>
      <c r="E110" s="245"/>
      <c r="F110" s="245"/>
      <c r="G110" s="244" t="s">
        <v>381</v>
      </c>
      <c r="H110" s="14" t="s">
        <v>756</v>
      </c>
      <c r="I110" s="20"/>
      <c r="J110" s="20"/>
      <c r="K110" s="20"/>
      <c r="L110" s="20"/>
    </row>
    <row r="111" spans="1:12" ht="51" x14ac:dyDescent="0.2">
      <c r="A111" s="246"/>
      <c r="B111" s="248"/>
      <c r="C111" s="244"/>
      <c r="D111" s="245"/>
      <c r="E111" s="245"/>
      <c r="F111" s="245"/>
      <c r="G111" s="244"/>
      <c r="H111" s="14" t="s">
        <v>757</v>
      </c>
      <c r="I111" s="20"/>
      <c r="J111" s="20"/>
      <c r="K111" s="20"/>
      <c r="L111" s="20"/>
    </row>
    <row r="112" spans="1:12" x14ac:dyDescent="0.2">
      <c r="A112" s="246"/>
      <c r="B112" s="248"/>
      <c r="C112" s="244"/>
      <c r="D112" s="245"/>
      <c r="E112" s="245"/>
      <c r="F112" s="245"/>
      <c r="G112" s="244"/>
      <c r="H112" s="14" t="s">
        <v>758</v>
      </c>
      <c r="I112" s="20"/>
      <c r="J112" s="20"/>
      <c r="K112" s="20"/>
      <c r="L112" s="20"/>
    </row>
    <row r="113" spans="1:12" ht="51.6" customHeight="1" x14ac:dyDescent="0.2">
      <c r="A113" s="246" t="s">
        <v>382</v>
      </c>
      <c r="B113" s="244" t="s">
        <v>383</v>
      </c>
      <c r="C113" s="250" t="s">
        <v>1</v>
      </c>
      <c r="D113" s="245" t="s">
        <v>384</v>
      </c>
      <c r="E113" s="245"/>
      <c r="F113" s="245"/>
      <c r="G113" s="14" t="s">
        <v>385</v>
      </c>
      <c r="H113" s="14" t="s">
        <v>759</v>
      </c>
      <c r="I113" s="20"/>
      <c r="J113" s="20"/>
      <c r="K113" s="20"/>
      <c r="L113" s="20"/>
    </row>
    <row r="114" spans="1:12" ht="51.6" customHeight="1" x14ac:dyDescent="0.2">
      <c r="A114" s="246"/>
      <c r="B114" s="244"/>
      <c r="C114" s="250"/>
      <c r="D114" s="245"/>
      <c r="E114" s="245"/>
      <c r="F114" s="245"/>
      <c r="G114" s="14" t="s">
        <v>385</v>
      </c>
      <c r="H114" s="14" t="s">
        <v>760</v>
      </c>
      <c r="I114" s="20"/>
      <c r="J114" s="20"/>
      <c r="K114" s="20"/>
      <c r="L114" s="20"/>
    </row>
    <row r="115" spans="1:12" ht="51.6" customHeight="1" x14ac:dyDescent="0.2">
      <c r="A115" s="246"/>
      <c r="B115" s="244"/>
      <c r="C115" s="250"/>
      <c r="D115" s="245"/>
      <c r="E115" s="245"/>
      <c r="F115" s="245"/>
      <c r="G115" s="14" t="s">
        <v>385</v>
      </c>
      <c r="H115" s="14" t="s">
        <v>761</v>
      </c>
      <c r="I115" s="20"/>
      <c r="J115" s="20"/>
      <c r="K115" s="20"/>
      <c r="L115" s="20"/>
    </row>
    <row r="116" spans="1:12" ht="51.6" customHeight="1" x14ac:dyDescent="0.2">
      <c r="A116" s="246"/>
      <c r="B116" s="244"/>
      <c r="C116" s="250"/>
      <c r="D116" s="245"/>
      <c r="E116" s="245"/>
      <c r="F116" s="245"/>
      <c r="G116" s="14" t="s">
        <v>385</v>
      </c>
      <c r="H116" s="14" t="s">
        <v>762</v>
      </c>
      <c r="I116" s="20"/>
      <c r="J116" s="20"/>
      <c r="K116" s="20"/>
      <c r="L116" s="20"/>
    </row>
    <row r="117" spans="1:12" ht="51.6" customHeight="1" x14ac:dyDescent="0.2">
      <c r="A117" s="246"/>
      <c r="B117" s="244"/>
      <c r="C117" s="250"/>
      <c r="D117" s="245"/>
      <c r="E117" s="245"/>
      <c r="F117" s="245"/>
      <c r="G117" s="14" t="s">
        <v>386</v>
      </c>
      <c r="H117" s="14" t="s">
        <v>763</v>
      </c>
      <c r="I117" s="20"/>
      <c r="J117" s="20"/>
      <c r="K117" s="20"/>
      <c r="L117" s="20"/>
    </row>
    <row r="118" spans="1:12" ht="51.6" customHeight="1" x14ac:dyDescent="0.2">
      <c r="A118" s="246"/>
      <c r="B118" s="244"/>
      <c r="C118" s="250"/>
      <c r="D118" s="245"/>
      <c r="E118" s="245"/>
      <c r="F118" s="245"/>
      <c r="G118" s="14" t="s">
        <v>386</v>
      </c>
      <c r="H118" s="14" t="s">
        <v>764</v>
      </c>
      <c r="I118" s="20"/>
      <c r="J118" s="20"/>
      <c r="K118" s="20"/>
      <c r="L118" s="20"/>
    </row>
    <row r="119" spans="1:12" ht="51.6" customHeight="1" x14ac:dyDescent="0.2">
      <c r="A119" s="246"/>
      <c r="B119" s="244"/>
      <c r="C119" s="250"/>
      <c r="D119" s="245"/>
      <c r="E119" s="245"/>
      <c r="F119" s="245"/>
      <c r="G119" s="14" t="s">
        <v>387</v>
      </c>
      <c r="H119" s="14" t="s">
        <v>388</v>
      </c>
      <c r="I119" s="20"/>
      <c r="J119" s="20"/>
      <c r="K119" s="20"/>
      <c r="L119" s="20"/>
    </row>
    <row r="120" spans="1:12" ht="63.75" x14ac:dyDescent="0.2">
      <c r="A120" s="246"/>
      <c r="B120" s="244"/>
      <c r="C120" s="250"/>
      <c r="D120" s="245"/>
      <c r="E120" s="245"/>
      <c r="F120" s="245"/>
      <c r="G120" s="14" t="s">
        <v>389</v>
      </c>
      <c r="H120" s="14" t="s">
        <v>390</v>
      </c>
      <c r="I120" s="20"/>
      <c r="J120" s="20"/>
      <c r="K120" s="20"/>
      <c r="L120" s="20"/>
    </row>
    <row r="121" spans="1:12" ht="51.6" customHeight="1" x14ac:dyDescent="0.2">
      <c r="A121" s="246"/>
      <c r="B121" s="244"/>
      <c r="C121" s="250"/>
      <c r="D121" s="245"/>
      <c r="E121" s="245"/>
      <c r="F121" s="245"/>
      <c r="G121" s="14" t="s">
        <v>391</v>
      </c>
      <c r="H121" s="14" t="s">
        <v>392</v>
      </c>
      <c r="I121" s="20"/>
      <c r="J121" s="20"/>
      <c r="K121" s="20"/>
      <c r="L121" s="20"/>
    </row>
    <row r="122" spans="1:12" ht="51.6" customHeight="1" x14ac:dyDescent="0.2">
      <c r="A122" s="246"/>
      <c r="B122" s="244"/>
      <c r="C122" s="250"/>
      <c r="D122" s="245"/>
      <c r="E122" s="245"/>
      <c r="F122" s="245"/>
      <c r="G122" s="14" t="s">
        <v>393</v>
      </c>
      <c r="H122" s="14" t="s">
        <v>765</v>
      </c>
      <c r="I122" s="20"/>
      <c r="J122" s="20"/>
      <c r="K122" s="20"/>
      <c r="L122" s="20"/>
    </row>
    <row r="123" spans="1:12" ht="51.6" customHeight="1" x14ac:dyDescent="0.2">
      <c r="A123" s="246"/>
      <c r="B123" s="244"/>
      <c r="C123" s="250"/>
      <c r="D123" s="245"/>
      <c r="E123" s="245"/>
      <c r="F123" s="245"/>
      <c r="G123" s="14" t="s">
        <v>393</v>
      </c>
      <c r="H123" s="14" t="s">
        <v>766</v>
      </c>
      <c r="I123" s="20"/>
      <c r="J123" s="20"/>
      <c r="K123" s="20"/>
      <c r="L123" s="20"/>
    </row>
    <row r="124" spans="1:12" ht="25.5" x14ac:dyDescent="0.2">
      <c r="A124" s="246"/>
      <c r="B124" s="244"/>
      <c r="C124" s="45" t="s">
        <v>621</v>
      </c>
      <c r="D124" s="245"/>
      <c r="E124" s="245"/>
      <c r="F124" s="245"/>
      <c r="G124" s="14" t="s">
        <v>394</v>
      </c>
      <c r="H124" s="14" t="s">
        <v>395</v>
      </c>
      <c r="I124" s="20"/>
      <c r="J124" s="20"/>
      <c r="K124" s="20"/>
      <c r="L124" s="20"/>
    </row>
    <row r="125" spans="1:12" ht="51" x14ac:dyDescent="0.2">
      <c r="A125" s="246"/>
      <c r="B125" s="244"/>
      <c r="C125" s="45" t="s">
        <v>1</v>
      </c>
      <c r="D125" s="245"/>
      <c r="E125" s="245"/>
      <c r="F125" s="245"/>
      <c r="G125" s="14" t="s">
        <v>396</v>
      </c>
      <c r="H125" s="14" t="s">
        <v>397</v>
      </c>
      <c r="I125" s="20"/>
      <c r="J125" s="20"/>
      <c r="K125" s="20"/>
      <c r="L125" s="20"/>
    </row>
    <row r="126" spans="1:12" ht="38.25" x14ac:dyDescent="0.2">
      <c r="A126" s="246"/>
      <c r="B126" s="244"/>
      <c r="C126" s="249" t="s">
        <v>624</v>
      </c>
      <c r="D126" s="243" t="s">
        <v>398</v>
      </c>
      <c r="E126" s="243"/>
      <c r="F126" s="243"/>
      <c r="G126" s="14" t="s">
        <v>399</v>
      </c>
      <c r="H126" s="14" t="s">
        <v>400</v>
      </c>
      <c r="I126" s="20"/>
      <c r="J126" s="20"/>
      <c r="K126" s="20"/>
      <c r="L126" s="20"/>
    </row>
    <row r="127" spans="1:12" ht="25.5" x14ac:dyDescent="0.2">
      <c r="A127" s="246"/>
      <c r="B127" s="244"/>
      <c r="C127" s="249"/>
      <c r="D127" s="243"/>
      <c r="E127" s="243"/>
      <c r="F127" s="243"/>
      <c r="G127" s="14" t="s">
        <v>401</v>
      </c>
      <c r="H127" s="14" t="s">
        <v>402</v>
      </c>
      <c r="I127" s="20"/>
      <c r="J127" s="20"/>
      <c r="K127" s="20"/>
      <c r="L127" s="20"/>
    </row>
    <row r="128" spans="1:12" ht="25.5" x14ac:dyDescent="0.2">
      <c r="A128" s="246"/>
      <c r="B128" s="244"/>
      <c r="C128" s="249"/>
      <c r="D128" s="243"/>
      <c r="E128" s="243"/>
      <c r="F128" s="243"/>
      <c r="G128" s="14" t="s">
        <v>403</v>
      </c>
      <c r="H128" s="14" t="s">
        <v>404</v>
      </c>
      <c r="I128" s="20"/>
      <c r="J128" s="20"/>
      <c r="K128" s="20"/>
      <c r="L128" s="20"/>
    </row>
    <row r="129" spans="1:12" ht="25.5" x14ac:dyDescent="0.2">
      <c r="A129" s="246"/>
      <c r="B129" s="248" t="s">
        <v>405</v>
      </c>
      <c r="C129" s="249" t="s">
        <v>624</v>
      </c>
      <c r="D129" s="245" t="s">
        <v>406</v>
      </c>
      <c r="E129" s="245"/>
      <c r="F129" s="245"/>
      <c r="G129" s="14" t="s">
        <v>407</v>
      </c>
      <c r="H129" s="14" t="s">
        <v>408</v>
      </c>
      <c r="I129" s="20"/>
      <c r="J129" s="20"/>
      <c r="K129" s="20"/>
      <c r="L129" s="20"/>
    </row>
    <row r="130" spans="1:12" ht="25.5" x14ac:dyDescent="0.2">
      <c r="A130" s="246"/>
      <c r="B130" s="248"/>
      <c r="C130" s="249"/>
      <c r="D130" s="245"/>
      <c r="E130" s="245"/>
      <c r="F130" s="245"/>
      <c r="G130" s="14" t="s">
        <v>409</v>
      </c>
      <c r="H130" s="14" t="s">
        <v>498</v>
      </c>
      <c r="I130" s="20"/>
      <c r="J130" s="20"/>
      <c r="K130" s="20"/>
      <c r="L130" s="20"/>
    </row>
    <row r="131" spans="1:12" ht="51" x14ac:dyDescent="0.2">
      <c r="A131" s="246"/>
      <c r="B131" s="248"/>
      <c r="C131" s="249"/>
      <c r="D131" s="245"/>
      <c r="E131" s="245"/>
      <c r="F131" s="245"/>
      <c r="G131" s="14" t="s">
        <v>410</v>
      </c>
      <c r="H131" s="14" t="s">
        <v>411</v>
      </c>
      <c r="I131" s="20"/>
      <c r="J131" s="20"/>
      <c r="K131" s="20"/>
      <c r="L131" s="20"/>
    </row>
    <row r="132" spans="1:12" ht="38.25" x14ac:dyDescent="0.2">
      <c r="A132" s="246"/>
      <c r="B132" s="248"/>
      <c r="C132" s="249"/>
      <c r="D132" s="245"/>
      <c r="E132" s="245"/>
      <c r="F132" s="245"/>
      <c r="G132" s="14" t="s">
        <v>412</v>
      </c>
      <c r="H132" s="14" t="s">
        <v>413</v>
      </c>
      <c r="I132" s="20"/>
      <c r="J132" s="20"/>
      <c r="K132" s="20"/>
      <c r="L132" s="20"/>
    </row>
    <row r="133" spans="1:12" ht="38.25" x14ac:dyDescent="0.2">
      <c r="A133" s="246"/>
      <c r="B133" s="248"/>
      <c r="C133" s="46" t="s">
        <v>624</v>
      </c>
      <c r="D133" s="245" t="s">
        <v>422</v>
      </c>
      <c r="E133" s="245"/>
      <c r="F133" s="245"/>
      <c r="G133" s="14" t="s">
        <v>414</v>
      </c>
      <c r="H133" s="14" t="s">
        <v>415</v>
      </c>
      <c r="I133" s="20"/>
      <c r="J133" s="20"/>
      <c r="K133" s="20"/>
      <c r="L133" s="20"/>
    </row>
    <row r="134" spans="1:12" ht="38.85" customHeight="1" x14ac:dyDescent="0.2">
      <c r="A134" s="246"/>
      <c r="B134" s="248"/>
      <c r="C134" s="46" t="s">
        <v>624</v>
      </c>
      <c r="D134" s="245"/>
      <c r="E134" s="245"/>
      <c r="F134" s="245"/>
      <c r="G134" s="14" t="s">
        <v>416</v>
      </c>
      <c r="H134" s="14" t="s">
        <v>497</v>
      </c>
      <c r="I134" s="20"/>
      <c r="J134" s="20"/>
      <c r="K134" s="20"/>
      <c r="L134" s="20"/>
    </row>
    <row r="135" spans="1:12" ht="51" x14ac:dyDescent="0.2">
      <c r="A135" s="246"/>
      <c r="B135" s="248"/>
      <c r="C135" s="45" t="s">
        <v>621</v>
      </c>
      <c r="D135" s="245"/>
      <c r="E135" s="245"/>
      <c r="F135" s="245"/>
      <c r="G135" s="14" t="s">
        <v>417</v>
      </c>
      <c r="H135" s="14" t="s">
        <v>496</v>
      </c>
      <c r="I135" s="20"/>
      <c r="J135" s="20"/>
      <c r="K135" s="20"/>
      <c r="L135" s="20"/>
    </row>
    <row r="136" spans="1:12" ht="38.25" x14ac:dyDescent="0.2">
      <c r="A136" s="246"/>
      <c r="B136" s="248"/>
      <c r="C136" s="45" t="s">
        <v>624</v>
      </c>
      <c r="D136" s="243" t="s">
        <v>423</v>
      </c>
      <c r="E136" s="243"/>
      <c r="F136" s="243"/>
      <c r="G136" s="14" t="s">
        <v>418</v>
      </c>
      <c r="H136" s="14" t="s">
        <v>419</v>
      </c>
      <c r="I136" s="20"/>
      <c r="J136" s="20"/>
      <c r="K136" s="20"/>
      <c r="L136" s="20"/>
    </row>
    <row r="137" spans="1:12" ht="38.25" x14ac:dyDescent="0.2">
      <c r="A137" s="246"/>
      <c r="B137" s="248"/>
      <c r="C137" s="45" t="s">
        <v>621</v>
      </c>
      <c r="D137" s="243"/>
      <c r="E137" s="243"/>
      <c r="F137" s="243"/>
      <c r="G137" s="14" t="s">
        <v>420</v>
      </c>
      <c r="H137" s="14" t="s">
        <v>421</v>
      </c>
      <c r="I137" s="20"/>
      <c r="J137" s="20"/>
      <c r="K137" s="20"/>
      <c r="L137" s="20"/>
    </row>
    <row r="138" spans="1:12" ht="25.5" x14ac:dyDescent="0.2">
      <c r="A138" s="246"/>
      <c r="B138" s="248"/>
      <c r="C138" s="244" t="s">
        <v>621</v>
      </c>
      <c r="D138" s="243" t="s">
        <v>424</v>
      </c>
      <c r="E138" s="243"/>
      <c r="F138" s="243"/>
      <c r="G138" s="244" t="s">
        <v>425</v>
      </c>
      <c r="H138" s="14" t="s">
        <v>767</v>
      </c>
      <c r="I138" s="20"/>
      <c r="J138" s="20"/>
      <c r="K138" s="20"/>
      <c r="L138" s="20"/>
    </row>
    <row r="139" spans="1:12" ht="25.5" x14ac:dyDescent="0.2">
      <c r="A139" s="246"/>
      <c r="B139" s="248"/>
      <c r="C139" s="244"/>
      <c r="D139" s="243"/>
      <c r="E139" s="243"/>
      <c r="F139" s="243"/>
      <c r="G139" s="244"/>
      <c r="H139" s="14" t="s">
        <v>768</v>
      </c>
      <c r="I139" s="20"/>
      <c r="J139" s="20"/>
      <c r="K139" s="20"/>
      <c r="L139" s="20"/>
    </row>
    <row r="140" spans="1:12" ht="25.5" x14ac:dyDescent="0.2">
      <c r="A140" s="246"/>
      <c r="B140" s="248"/>
      <c r="C140" s="244"/>
      <c r="D140" s="243"/>
      <c r="E140" s="243"/>
      <c r="F140" s="243"/>
      <c r="G140" s="244"/>
      <c r="H140" s="14" t="s">
        <v>769</v>
      </c>
      <c r="I140" s="20"/>
      <c r="J140" s="20"/>
      <c r="K140" s="20"/>
      <c r="L140" s="20"/>
    </row>
    <row r="141" spans="1:12" x14ac:dyDescent="0.2">
      <c r="A141" s="246"/>
      <c r="B141" s="248"/>
      <c r="C141" s="245" t="s">
        <v>621</v>
      </c>
      <c r="D141" s="245" t="s">
        <v>426</v>
      </c>
      <c r="E141" s="245"/>
      <c r="F141" s="245"/>
      <c r="G141" s="244" t="s">
        <v>427</v>
      </c>
      <c r="H141" s="14" t="s">
        <v>770</v>
      </c>
      <c r="I141" s="20"/>
      <c r="J141" s="20"/>
      <c r="K141" s="20"/>
      <c r="L141" s="20"/>
    </row>
    <row r="142" spans="1:12" x14ac:dyDescent="0.2">
      <c r="A142" s="246"/>
      <c r="B142" s="248"/>
      <c r="C142" s="245" t="s">
        <v>621</v>
      </c>
      <c r="D142" s="245"/>
      <c r="E142" s="245"/>
      <c r="F142" s="245"/>
      <c r="G142" s="244"/>
      <c r="H142" s="14" t="s">
        <v>771</v>
      </c>
      <c r="I142" s="20"/>
      <c r="J142" s="20"/>
      <c r="K142" s="20"/>
      <c r="L142" s="20"/>
    </row>
    <row r="143" spans="1:12" ht="25.5" x14ac:dyDescent="0.2">
      <c r="A143" s="246"/>
      <c r="B143" s="248"/>
      <c r="C143" s="245" t="s">
        <v>621</v>
      </c>
      <c r="D143" s="245"/>
      <c r="E143" s="245"/>
      <c r="F143" s="245"/>
      <c r="G143" s="244"/>
      <c r="H143" s="14" t="s">
        <v>772</v>
      </c>
      <c r="I143" s="20"/>
      <c r="J143" s="20"/>
      <c r="K143" s="20"/>
      <c r="L143" s="20"/>
    </row>
    <row r="144" spans="1:12" ht="25.5" x14ac:dyDescent="0.2">
      <c r="A144" s="246"/>
      <c r="B144" s="248"/>
      <c r="C144" s="245" t="s">
        <v>621</v>
      </c>
      <c r="D144" s="245"/>
      <c r="E144" s="245"/>
      <c r="F144" s="245"/>
      <c r="G144" s="244"/>
      <c r="H144" s="14" t="s">
        <v>773</v>
      </c>
      <c r="I144" s="20"/>
      <c r="J144" s="20"/>
      <c r="K144" s="20"/>
      <c r="L144" s="20"/>
    </row>
    <row r="145" spans="1:12" ht="25.5" x14ac:dyDescent="0.2">
      <c r="A145" s="246"/>
      <c r="B145" s="248"/>
      <c r="C145" s="245" t="s">
        <v>621</v>
      </c>
      <c r="D145" s="245"/>
      <c r="E145" s="245"/>
      <c r="F145" s="245"/>
      <c r="G145" s="244"/>
      <c r="H145" s="14" t="s">
        <v>774</v>
      </c>
      <c r="I145" s="20"/>
      <c r="J145" s="20"/>
      <c r="K145" s="20"/>
      <c r="L145" s="20"/>
    </row>
    <row r="146" spans="1:12" ht="25.5" x14ac:dyDescent="0.2">
      <c r="A146" s="246"/>
      <c r="B146" s="248"/>
      <c r="C146" s="245" t="s">
        <v>621</v>
      </c>
      <c r="D146" s="245"/>
      <c r="E146" s="245"/>
      <c r="F146" s="245"/>
      <c r="G146" s="244"/>
      <c r="H146" s="14" t="s">
        <v>775</v>
      </c>
      <c r="I146" s="20"/>
      <c r="J146" s="20"/>
      <c r="K146" s="20"/>
      <c r="L146" s="20"/>
    </row>
    <row r="147" spans="1:12" ht="38.25" x14ac:dyDescent="0.2">
      <c r="A147" s="246"/>
      <c r="B147" s="248"/>
      <c r="C147" s="245" t="s">
        <v>621</v>
      </c>
      <c r="D147" s="245"/>
      <c r="E147" s="245"/>
      <c r="F147" s="245"/>
      <c r="G147" s="14" t="s">
        <v>428</v>
      </c>
      <c r="H147" s="14" t="s">
        <v>429</v>
      </c>
      <c r="I147" s="20"/>
      <c r="J147" s="20"/>
      <c r="K147" s="20"/>
      <c r="L147" s="20"/>
    </row>
    <row r="148" spans="1:12" ht="25.5" x14ac:dyDescent="0.2">
      <c r="A148" s="246"/>
      <c r="B148" s="248"/>
      <c r="C148" s="245" t="s">
        <v>621</v>
      </c>
      <c r="D148" s="245"/>
      <c r="E148" s="245"/>
      <c r="F148" s="245"/>
      <c r="G148" s="244" t="s">
        <v>430</v>
      </c>
      <c r="H148" s="14" t="s">
        <v>776</v>
      </c>
      <c r="I148" s="20"/>
      <c r="J148" s="20"/>
      <c r="K148" s="20"/>
      <c r="L148" s="20"/>
    </row>
    <row r="149" spans="1:12" ht="25.5" x14ac:dyDescent="0.2">
      <c r="A149" s="246"/>
      <c r="B149" s="248"/>
      <c r="C149" s="245" t="s">
        <v>621</v>
      </c>
      <c r="D149" s="245"/>
      <c r="E149" s="245"/>
      <c r="F149" s="245"/>
      <c r="G149" s="244"/>
      <c r="H149" s="14" t="s">
        <v>777</v>
      </c>
      <c r="I149" s="20"/>
      <c r="J149" s="20"/>
      <c r="K149" s="20"/>
      <c r="L149" s="20"/>
    </row>
    <row r="150" spans="1:12" x14ac:dyDescent="0.2">
      <c r="A150" s="246"/>
      <c r="B150" s="248"/>
      <c r="C150" s="245" t="s">
        <v>621</v>
      </c>
      <c r="D150" s="245"/>
      <c r="E150" s="245"/>
      <c r="F150" s="245"/>
      <c r="G150" s="244"/>
      <c r="H150" s="14" t="s">
        <v>778</v>
      </c>
      <c r="I150" s="20"/>
      <c r="J150" s="20"/>
      <c r="K150" s="20"/>
      <c r="L150" s="20"/>
    </row>
    <row r="151" spans="1:12" ht="38.25" x14ac:dyDescent="0.2">
      <c r="A151" s="246"/>
      <c r="B151" s="248"/>
      <c r="C151" s="245" t="s">
        <v>1</v>
      </c>
      <c r="D151" s="245" t="s">
        <v>431</v>
      </c>
      <c r="E151" s="245"/>
      <c r="F151" s="245"/>
      <c r="G151" s="14" t="s">
        <v>432</v>
      </c>
      <c r="H151" s="14" t="s">
        <v>495</v>
      </c>
      <c r="I151" s="20"/>
      <c r="J151" s="20"/>
      <c r="K151" s="20"/>
      <c r="L151" s="20"/>
    </row>
    <row r="152" spans="1:12" ht="25.5" x14ac:dyDescent="0.2">
      <c r="A152" s="246"/>
      <c r="B152" s="248"/>
      <c r="C152" s="245" t="s">
        <v>1</v>
      </c>
      <c r="D152" s="245"/>
      <c r="E152" s="245"/>
      <c r="F152" s="245"/>
      <c r="G152" s="14" t="s">
        <v>433</v>
      </c>
      <c r="H152" s="14" t="s">
        <v>494</v>
      </c>
      <c r="I152" s="20"/>
      <c r="J152" s="20"/>
      <c r="K152" s="20"/>
      <c r="L152" s="20"/>
    </row>
    <row r="153" spans="1:12" ht="25.5" x14ac:dyDescent="0.2">
      <c r="A153" s="246"/>
      <c r="B153" s="248"/>
      <c r="C153" s="245" t="s">
        <v>1</v>
      </c>
      <c r="D153" s="245"/>
      <c r="E153" s="245"/>
      <c r="F153" s="245"/>
      <c r="G153" s="14" t="s">
        <v>434</v>
      </c>
      <c r="H153" s="14" t="s">
        <v>493</v>
      </c>
      <c r="I153" s="20"/>
      <c r="J153" s="20"/>
      <c r="K153" s="20"/>
      <c r="L153" s="20"/>
    </row>
    <row r="154" spans="1:12" x14ac:dyDescent="0.2">
      <c r="A154" s="246"/>
      <c r="B154" s="248"/>
      <c r="C154" s="243" t="s">
        <v>622</v>
      </c>
      <c r="D154" s="243" t="s">
        <v>444</v>
      </c>
      <c r="E154" s="243"/>
      <c r="F154" s="243"/>
      <c r="G154" s="14" t="s">
        <v>435</v>
      </c>
      <c r="H154" s="14" t="s">
        <v>492</v>
      </c>
      <c r="I154" s="20"/>
      <c r="J154" s="20"/>
      <c r="K154" s="20"/>
      <c r="L154" s="20"/>
    </row>
    <row r="155" spans="1:12" ht="38.25" x14ac:dyDescent="0.2">
      <c r="A155" s="246"/>
      <c r="B155" s="248"/>
      <c r="C155" s="243" t="s">
        <v>622</v>
      </c>
      <c r="D155" s="243"/>
      <c r="E155" s="243"/>
      <c r="F155" s="243"/>
      <c r="G155" s="14" t="s">
        <v>436</v>
      </c>
      <c r="H155" s="14" t="s">
        <v>437</v>
      </c>
      <c r="I155" s="20"/>
      <c r="J155" s="20"/>
      <c r="K155" s="20"/>
      <c r="L155" s="20"/>
    </row>
    <row r="156" spans="1:12" ht="38.25" x14ac:dyDescent="0.2">
      <c r="A156" s="246"/>
      <c r="B156" s="248"/>
      <c r="C156" s="243" t="s">
        <v>622</v>
      </c>
      <c r="D156" s="243"/>
      <c r="E156" s="243"/>
      <c r="F156" s="243"/>
      <c r="G156" s="14" t="s">
        <v>438</v>
      </c>
      <c r="H156" s="14" t="s">
        <v>439</v>
      </c>
      <c r="I156" s="20"/>
      <c r="J156" s="20"/>
      <c r="K156" s="20"/>
      <c r="L156" s="20"/>
    </row>
    <row r="157" spans="1:12" ht="38.25" x14ac:dyDescent="0.2">
      <c r="A157" s="246"/>
      <c r="B157" s="248"/>
      <c r="C157" s="243" t="s">
        <v>622</v>
      </c>
      <c r="D157" s="243"/>
      <c r="E157" s="243"/>
      <c r="F157" s="243"/>
      <c r="G157" s="14" t="s">
        <v>440</v>
      </c>
      <c r="H157" s="14" t="s">
        <v>441</v>
      </c>
      <c r="I157" s="20"/>
      <c r="J157" s="20"/>
      <c r="K157" s="20"/>
      <c r="L157" s="20"/>
    </row>
    <row r="158" spans="1:12" ht="25.5" x14ac:dyDescent="0.2">
      <c r="A158" s="246"/>
      <c r="B158" s="248"/>
      <c r="C158" s="243" t="s">
        <v>621</v>
      </c>
      <c r="D158" s="243" t="s">
        <v>445</v>
      </c>
      <c r="E158" s="243"/>
      <c r="F158" s="243"/>
      <c r="G158" s="14" t="s">
        <v>442</v>
      </c>
      <c r="H158" s="14" t="s">
        <v>443</v>
      </c>
      <c r="I158" s="20"/>
      <c r="J158" s="20"/>
      <c r="K158" s="20"/>
      <c r="L158" s="20"/>
    </row>
    <row r="159" spans="1:12" ht="25.5" x14ac:dyDescent="0.2">
      <c r="A159" s="246"/>
      <c r="B159" s="248"/>
      <c r="C159" s="243" t="s">
        <v>621</v>
      </c>
      <c r="D159" s="243"/>
      <c r="E159" s="243"/>
      <c r="F159" s="243"/>
      <c r="G159" s="14" t="s">
        <v>446</v>
      </c>
      <c r="H159" s="14" t="s">
        <v>779</v>
      </c>
      <c r="I159" s="20"/>
      <c r="J159" s="20"/>
      <c r="K159" s="20"/>
      <c r="L159" s="20"/>
    </row>
    <row r="160" spans="1:12" ht="25.5" x14ac:dyDescent="0.2">
      <c r="A160" s="246"/>
      <c r="B160" s="248"/>
      <c r="C160" s="243" t="s">
        <v>621</v>
      </c>
      <c r="D160" s="243"/>
      <c r="E160" s="243"/>
      <c r="F160" s="243"/>
      <c r="G160" s="14" t="s">
        <v>446</v>
      </c>
      <c r="H160" s="14" t="s">
        <v>780</v>
      </c>
      <c r="I160" s="20"/>
      <c r="J160" s="20"/>
      <c r="K160" s="20"/>
      <c r="L160" s="20"/>
    </row>
    <row r="161" spans="1:12" ht="51" x14ac:dyDescent="0.2">
      <c r="A161" s="246"/>
      <c r="B161" s="248"/>
      <c r="C161" s="245" t="s">
        <v>621</v>
      </c>
      <c r="D161" s="245" t="s">
        <v>459</v>
      </c>
      <c r="E161" s="245"/>
      <c r="F161" s="245"/>
      <c r="G161" s="14" t="s">
        <v>447</v>
      </c>
      <c r="H161" s="14" t="s">
        <v>781</v>
      </c>
      <c r="I161" s="20"/>
      <c r="J161" s="20"/>
      <c r="K161" s="20"/>
      <c r="L161" s="20"/>
    </row>
    <row r="162" spans="1:12" ht="51" x14ac:dyDescent="0.2">
      <c r="A162" s="246"/>
      <c r="B162" s="248"/>
      <c r="C162" s="245" t="s">
        <v>621</v>
      </c>
      <c r="D162" s="245"/>
      <c r="E162" s="245"/>
      <c r="F162" s="245"/>
      <c r="G162" s="14" t="s">
        <v>447</v>
      </c>
      <c r="H162" s="14" t="s">
        <v>782</v>
      </c>
      <c r="I162" s="20"/>
      <c r="J162" s="20"/>
      <c r="K162" s="20"/>
      <c r="L162" s="20"/>
    </row>
    <row r="163" spans="1:12" ht="51" x14ac:dyDescent="0.2">
      <c r="A163" s="246"/>
      <c r="B163" s="248"/>
      <c r="C163" s="245" t="s">
        <v>624</v>
      </c>
      <c r="D163" s="245" t="s">
        <v>448</v>
      </c>
      <c r="E163" s="245"/>
      <c r="F163" s="245"/>
      <c r="G163" s="14" t="s">
        <v>449</v>
      </c>
      <c r="H163" s="14" t="s">
        <v>450</v>
      </c>
      <c r="I163" s="20"/>
      <c r="J163" s="20"/>
      <c r="K163" s="20"/>
      <c r="L163" s="20"/>
    </row>
    <row r="164" spans="1:12" ht="25.5" x14ac:dyDescent="0.2">
      <c r="A164" s="246"/>
      <c r="B164" s="248"/>
      <c r="C164" s="245" t="s">
        <v>624</v>
      </c>
      <c r="D164" s="245"/>
      <c r="E164" s="245"/>
      <c r="F164" s="245"/>
      <c r="G164" s="14" t="s">
        <v>451</v>
      </c>
      <c r="H164" s="14" t="s">
        <v>452</v>
      </c>
      <c r="I164" s="20"/>
      <c r="J164" s="20"/>
      <c r="K164" s="20"/>
      <c r="L164" s="20"/>
    </row>
    <row r="165" spans="1:12" ht="38.25" x14ac:dyDescent="0.2">
      <c r="A165" s="246"/>
      <c r="B165" s="248"/>
      <c r="C165" s="245" t="s">
        <v>624</v>
      </c>
      <c r="D165" s="245"/>
      <c r="E165" s="245"/>
      <c r="F165" s="245"/>
      <c r="G165" s="14" t="s">
        <v>453</v>
      </c>
      <c r="H165" s="14" t="s">
        <v>454</v>
      </c>
      <c r="I165" s="20"/>
      <c r="J165" s="20"/>
      <c r="K165" s="20"/>
      <c r="L165" s="20"/>
    </row>
    <row r="166" spans="1:12" ht="38.25" x14ac:dyDescent="0.2">
      <c r="A166" s="246"/>
      <c r="B166" s="248"/>
      <c r="C166" s="245" t="s">
        <v>624</v>
      </c>
      <c r="D166" s="245"/>
      <c r="E166" s="245"/>
      <c r="F166" s="245"/>
      <c r="G166" s="14" t="s">
        <v>455</v>
      </c>
      <c r="H166" s="14" t="s">
        <v>456</v>
      </c>
      <c r="I166" s="20"/>
      <c r="J166" s="20"/>
      <c r="K166" s="20"/>
      <c r="L166" s="20"/>
    </row>
    <row r="167" spans="1:12" ht="38.25" x14ac:dyDescent="0.2">
      <c r="A167" s="246" t="s">
        <v>457</v>
      </c>
      <c r="B167" s="247" t="s">
        <v>458</v>
      </c>
      <c r="C167" s="245" t="s">
        <v>624</v>
      </c>
      <c r="D167" s="245" t="s">
        <v>460</v>
      </c>
      <c r="E167" s="245"/>
      <c r="F167" s="245"/>
      <c r="G167" s="14" t="s">
        <v>461</v>
      </c>
      <c r="H167" s="14" t="s">
        <v>783</v>
      </c>
      <c r="I167" s="20"/>
      <c r="J167" s="20"/>
      <c r="K167" s="20"/>
      <c r="L167" s="20"/>
    </row>
    <row r="168" spans="1:12" ht="38.25" x14ac:dyDescent="0.2">
      <c r="A168" s="246"/>
      <c r="B168" s="247"/>
      <c r="C168" s="245" t="s">
        <v>624</v>
      </c>
      <c r="D168" s="245"/>
      <c r="E168" s="245"/>
      <c r="F168" s="245"/>
      <c r="G168" s="14" t="s">
        <v>461</v>
      </c>
      <c r="H168" s="14" t="s">
        <v>784</v>
      </c>
      <c r="I168" s="20"/>
      <c r="J168" s="20"/>
      <c r="K168" s="20"/>
      <c r="L168" s="20"/>
    </row>
    <row r="169" spans="1:12" ht="38.25" x14ac:dyDescent="0.2">
      <c r="A169" s="246"/>
      <c r="B169" s="247"/>
      <c r="C169" s="245" t="s">
        <v>624</v>
      </c>
      <c r="D169" s="245"/>
      <c r="E169" s="245"/>
      <c r="F169" s="245"/>
      <c r="G169" s="14" t="s">
        <v>461</v>
      </c>
      <c r="H169" s="14" t="s">
        <v>785</v>
      </c>
      <c r="I169" s="20"/>
      <c r="J169" s="20"/>
      <c r="K169" s="20"/>
      <c r="L169" s="20"/>
    </row>
    <row r="170" spans="1:12" ht="38.25" x14ac:dyDescent="0.2">
      <c r="A170" s="246"/>
      <c r="B170" s="247"/>
      <c r="C170" s="245" t="s">
        <v>624</v>
      </c>
      <c r="D170" s="245"/>
      <c r="E170" s="245"/>
      <c r="F170" s="245"/>
      <c r="G170" s="14" t="s">
        <v>461</v>
      </c>
      <c r="H170" s="14" t="s">
        <v>786</v>
      </c>
      <c r="I170" s="20"/>
      <c r="J170" s="20"/>
      <c r="K170" s="20"/>
      <c r="L170" s="20"/>
    </row>
    <row r="171" spans="1:12" ht="38.25" x14ac:dyDescent="0.2">
      <c r="A171" s="246"/>
      <c r="B171" s="247"/>
      <c r="C171" s="245" t="s">
        <v>624</v>
      </c>
      <c r="D171" s="245"/>
      <c r="E171" s="245"/>
      <c r="F171" s="245"/>
      <c r="G171" s="14" t="s">
        <v>461</v>
      </c>
      <c r="H171" s="14" t="s">
        <v>787</v>
      </c>
      <c r="I171" s="20"/>
      <c r="J171" s="20"/>
      <c r="K171" s="20"/>
      <c r="L171" s="20"/>
    </row>
    <row r="172" spans="1:12" ht="38.25" x14ac:dyDescent="0.2">
      <c r="A172" s="246"/>
      <c r="B172" s="247"/>
      <c r="C172" s="245" t="s">
        <v>624</v>
      </c>
      <c r="D172" s="245"/>
      <c r="E172" s="245"/>
      <c r="F172" s="245"/>
      <c r="G172" s="14" t="s">
        <v>461</v>
      </c>
      <c r="H172" s="14" t="s">
        <v>788</v>
      </c>
      <c r="I172" s="20"/>
      <c r="J172" s="20"/>
      <c r="K172" s="20"/>
      <c r="L172" s="20"/>
    </row>
    <row r="173" spans="1:12" ht="38.25" x14ac:dyDescent="0.2">
      <c r="A173" s="246"/>
      <c r="B173" s="247"/>
      <c r="C173" s="245" t="s">
        <v>624</v>
      </c>
      <c r="D173" s="245"/>
      <c r="E173" s="245"/>
      <c r="F173" s="245"/>
      <c r="G173" s="14" t="s">
        <v>461</v>
      </c>
      <c r="H173" s="14" t="s">
        <v>789</v>
      </c>
      <c r="I173" s="20"/>
      <c r="J173" s="20"/>
      <c r="K173" s="20"/>
      <c r="L173" s="20"/>
    </row>
    <row r="174" spans="1:12" ht="38.85" customHeight="1" x14ac:dyDescent="0.2">
      <c r="A174" s="246"/>
      <c r="B174" s="247"/>
      <c r="C174" s="245" t="s">
        <v>624</v>
      </c>
      <c r="D174" s="245"/>
      <c r="E174" s="245"/>
      <c r="F174" s="245"/>
      <c r="G174" s="14" t="s">
        <v>462</v>
      </c>
      <c r="H174" s="14" t="s">
        <v>790</v>
      </c>
      <c r="I174" s="20"/>
      <c r="J174" s="20"/>
      <c r="K174" s="20"/>
      <c r="L174" s="20"/>
    </row>
    <row r="175" spans="1:12" ht="38.85" customHeight="1" x14ac:dyDescent="0.2">
      <c r="A175" s="246"/>
      <c r="B175" s="247"/>
      <c r="C175" s="245" t="s">
        <v>624</v>
      </c>
      <c r="D175" s="245"/>
      <c r="E175" s="245"/>
      <c r="F175" s="245"/>
      <c r="G175" s="14" t="s">
        <v>462</v>
      </c>
      <c r="H175" s="14" t="s">
        <v>791</v>
      </c>
      <c r="I175" s="20"/>
      <c r="J175" s="20"/>
      <c r="K175" s="20"/>
      <c r="L175" s="20"/>
    </row>
    <row r="176" spans="1:12" ht="38.85" customHeight="1" x14ac:dyDescent="0.2">
      <c r="A176" s="246"/>
      <c r="B176" s="247"/>
      <c r="C176" s="245" t="s">
        <v>624</v>
      </c>
      <c r="D176" s="245"/>
      <c r="E176" s="245"/>
      <c r="F176" s="245"/>
      <c r="G176" s="14" t="s">
        <v>462</v>
      </c>
      <c r="H176" s="14" t="s">
        <v>792</v>
      </c>
      <c r="I176" s="20"/>
      <c r="J176" s="20"/>
      <c r="K176" s="20"/>
      <c r="L176" s="20"/>
    </row>
    <row r="177" spans="1:12" ht="38.85" customHeight="1" x14ac:dyDescent="0.2">
      <c r="A177" s="246"/>
      <c r="B177" s="247"/>
      <c r="C177" s="245" t="s">
        <v>624</v>
      </c>
      <c r="D177" s="245"/>
      <c r="E177" s="245"/>
      <c r="F177" s="245"/>
      <c r="G177" s="14" t="s">
        <v>462</v>
      </c>
      <c r="H177" s="14" t="s">
        <v>793</v>
      </c>
      <c r="I177" s="20"/>
      <c r="J177" s="20"/>
      <c r="K177" s="20"/>
      <c r="L177" s="20"/>
    </row>
    <row r="178" spans="1:12" ht="38.85" customHeight="1" x14ac:dyDescent="0.2">
      <c r="A178" s="246"/>
      <c r="B178" s="247"/>
      <c r="C178" s="245" t="s">
        <v>624</v>
      </c>
      <c r="D178" s="245"/>
      <c r="E178" s="245"/>
      <c r="F178" s="245"/>
      <c r="G178" s="14" t="s">
        <v>462</v>
      </c>
      <c r="H178" s="14" t="s">
        <v>794</v>
      </c>
      <c r="I178" s="20"/>
      <c r="J178" s="20"/>
      <c r="K178" s="20"/>
      <c r="L178" s="20"/>
    </row>
    <row r="179" spans="1:12" ht="38.25" x14ac:dyDescent="0.2">
      <c r="A179" s="246"/>
      <c r="B179" s="247"/>
      <c r="C179" s="245" t="s">
        <v>624</v>
      </c>
      <c r="D179" s="245"/>
      <c r="E179" s="245"/>
      <c r="F179" s="245"/>
      <c r="G179" s="14" t="s">
        <v>463</v>
      </c>
      <c r="H179" s="14" t="s">
        <v>464</v>
      </c>
      <c r="I179" s="20"/>
      <c r="J179" s="20"/>
      <c r="K179" s="20"/>
      <c r="L179" s="20"/>
    </row>
    <row r="180" spans="1:12" ht="51" x14ac:dyDescent="0.2">
      <c r="A180" s="246"/>
      <c r="B180" s="247"/>
      <c r="C180" s="45" t="s">
        <v>1</v>
      </c>
      <c r="D180" s="9" t="s">
        <v>465</v>
      </c>
      <c r="E180" s="14"/>
      <c r="F180" s="14"/>
      <c r="G180" s="14" t="s">
        <v>466</v>
      </c>
      <c r="H180" s="14" t="s">
        <v>467</v>
      </c>
      <c r="I180" s="20"/>
      <c r="J180" s="20"/>
      <c r="K180" s="20"/>
      <c r="L180" s="20"/>
    </row>
    <row r="181" spans="1:12" ht="63.75" x14ac:dyDescent="0.2">
      <c r="A181" s="246"/>
      <c r="B181" s="15" t="s">
        <v>468</v>
      </c>
      <c r="C181" s="245" t="s">
        <v>624</v>
      </c>
      <c r="D181" s="245" t="s">
        <v>469</v>
      </c>
      <c r="E181" s="245"/>
      <c r="F181" s="245"/>
      <c r="G181" s="14" t="s">
        <v>470</v>
      </c>
      <c r="H181" s="14" t="s">
        <v>471</v>
      </c>
      <c r="I181" s="20"/>
      <c r="J181" s="20"/>
      <c r="K181" s="20"/>
      <c r="L181" s="20"/>
    </row>
    <row r="182" spans="1:12" ht="51.6" customHeight="1" x14ac:dyDescent="0.2">
      <c r="A182" s="246"/>
      <c r="B182" s="15" t="s">
        <v>468</v>
      </c>
      <c r="C182" s="245" t="s">
        <v>624</v>
      </c>
      <c r="D182" s="245"/>
      <c r="E182" s="245"/>
      <c r="F182" s="245"/>
      <c r="G182" s="14" t="s">
        <v>472</v>
      </c>
      <c r="H182" s="14" t="s">
        <v>473</v>
      </c>
      <c r="I182" s="20"/>
      <c r="J182" s="20"/>
      <c r="K182" s="20"/>
      <c r="L182" s="20"/>
    </row>
    <row r="183" spans="1:12" ht="51.6" customHeight="1" x14ac:dyDescent="0.2">
      <c r="A183" s="246"/>
      <c r="B183" s="15" t="s">
        <v>468</v>
      </c>
      <c r="C183" s="245" t="s">
        <v>624</v>
      </c>
      <c r="D183" s="245"/>
      <c r="E183" s="245"/>
      <c r="F183" s="245"/>
      <c r="G183" s="14" t="s">
        <v>474</v>
      </c>
      <c r="H183" s="14" t="s">
        <v>475</v>
      </c>
      <c r="I183" s="20"/>
      <c r="J183" s="20"/>
      <c r="K183" s="20"/>
      <c r="L183" s="20"/>
    </row>
    <row r="184" spans="1:12" ht="51" x14ac:dyDescent="0.2">
      <c r="A184" s="246"/>
      <c r="B184" s="15" t="s">
        <v>468</v>
      </c>
      <c r="C184" s="245" t="s">
        <v>624</v>
      </c>
      <c r="D184" s="245"/>
      <c r="E184" s="245"/>
      <c r="F184" s="245"/>
      <c r="G184" s="14" t="s">
        <v>476</v>
      </c>
      <c r="H184" s="14" t="s">
        <v>491</v>
      </c>
      <c r="I184" s="20"/>
      <c r="J184" s="20"/>
      <c r="K184" s="20"/>
      <c r="L184" s="20"/>
    </row>
    <row r="185" spans="1:12" ht="51.6" customHeight="1" x14ac:dyDescent="0.2">
      <c r="A185" s="246"/>
      <c r="B185" s="15" t="s">
        <v>468</v>
      </c>
      <c r="C185" s="245" t="s">
        <v>624</v>
      </c>
      <c r="D185" s="245"/>
      <c r="E185" s="245"/>
      <c r="F185" s="245"/>
      <c r="G185" s="14" t="s">
        <v>477</v>
      </c>
      <c r="H185" s="14" t="s">
        <v>478</v>
      </c>
      <c r="I185" s="20"/>
      <c r="J185" s="20"/>
      <c r="K185" s="20"/>
      <c r="L185" s="20"/>
    </row>
    <row r="186" spans="1:12" ht="63.75" x14ac:dyDescent="0.2">
      <c r="A186" s="246"/>
      <c r="B186" s="15" t="s">
        <v>468</v>
      </c>
      <c r="C186" s="245" t="s">
        <v>624</v>
      </c>
      <c r="D186" s="245"/>
      <c r="E186" s="245"/>
      <c r="F186" s="245"/>
      <c r="G186" s="14" t="s">
        <v>479</v>
      </c>
      <c r="H186" s="14" t="s">
        <v>480</v>
      </c>
      <c r="I186" s="20"/>
      <c r="J186" s="20"/>
      <c r="K186" s="20"/>
      <c r="L186" s="20"/>
    </row>
    <row r="187" spans="1:12" ht="38.25" x14ac:dyDescent="0.2">
      <c r="A187" s="246"/>
      <c r="B187" s="15" t="s">
        <v>468</v>
      </c>
      <c r="C187" s="245" t="s">
        <v>1</v>
      </c>
      <c r="D187" s="245" t="s">
        <v>487</v>
      </c>
      <c r="E187" s="245"/>
      <c r="F187" s="245"/>
      <c r="G187" s="14" t="s">
        <v>481</v>
      </c>
      <c r="H187" s="14" t="s">
        <v>482</v>
      </c>
      <c r="I187" s="20"/>
      <c r="J187" s="20"/>
      <c r="K187" s="20"/>
      <c r="L187" s="20"/>
    </row>
    <row r="188" spans="1:12" ht="25.5" x14ac:dyDescent="0.2">
      <c r="A188" s="246"/>
      <c r="B188" s="15" t="s">
        <v>468</v>
      </c>
      <c r="C188" s="245" t="s">
        <v>1</v>
      </c>
      <c r="D188" s="245"/>
      <c r="E188" s="245"/>
      <c r="F188" s="245"/>
      <c r="G188" s="14" t="s">
        <v>483</v>
      </c>
      <c r="H188" s="14" t="s">
        <v>484</v>
      </c>
      <c r="I188" s="20"/>
      <c r="J188" s="20"/>
      <c r="K188" s="20"/>
      <c r="L188" s="20"/>
    </row>
    <row r="189" spans="1:12" ht="25.5" x14ac:dyDescent="0.2">
      <c r="A189" s="246"/>
      <c r="B189" s="15" t="s">
        <v>468</v>
      </c>
      <c r="C189" s="245" t="s">
        <v>1</v>
      </c>
      <c r="D189" s="245"/>
      <c r="E189" s="245"/>
      <c r="F189" s="245"/>
      <c r="G189" s="14" t="s">
        <v>485</v>
      </c>
      <c r="H189" s="14" t="s">
        <v>486</v>
      </c>
      <c r="I189" s="20"/>
      <c r="J189" s="20"/>
      <c r="K189" s="20"/>
      <c r="L189" s="20"/>
    </row>
    <row r="190" spans="1:12" ht="38.25" x14ac:dyDescent="0.2">
      <c r="A190" s="246"/>
      <c r="B190" s="15" t="s">
        <v>488</v>
      </c>
      <c r="C190" s="45" t="s">
        <v>624</v>
      </c>
      <c r="D190" s="243" t="s">
        <v>489</v>
      </c>
      <c r="E190" s="243"/>
      <c r="F190" s="243"/>
      <c r="G190" s="14" t="s">
        <v>490</v>
      </c>
      <c r="H190" s="14" t="s">
        <v>795</v>
      </c>
      <c r="I190" s="20"/>
      <c r="J190" s="20"/>
      <c r="K190" s="20"/>
      <c r="L190" s="20"/>
    </row>
    <row r="191" spans="1:12" ht="38.25" x14ac:dyDescent="0.2">
      <c r="A191" s="246"/>
      <c r="B191" s="15" t="s">
        <v>488</v>
      </c>
      <c r="C191" s="45" t="s">
        <v>624</v>
      </c>
      <c r="D191" s="243"/>
      <c r="E191" s="243"/>
      <c r="F191" s="243"/>
      <c r="G191" s="14" t="s">
        <v>490</v>
      </c>
      <c r="H191" s="14" t="s">
        <v>796</v>
      </c>
      <c r="I191" s="20"/>
      <c r="J191" s="20"/>
      <c r="K191" s="20"/>
      <c r="L191" s="20"/>
    </row>
    <row r="192" spans="1:12" ht="76.5" x14ac:dyDescent="0.2">
      <c r="A192" s="246"/>
      <c r="B192" s="15" t="s">
        <v>488</v>
      </c>
      <c r="C192" s="45" t="s">
        <v>619</v>
      </c>
      <c r="D192" s="243"/>
      <c r="E192" s="243"/>
      <c r="F192" s="243"/>
      <c r="G192" s="14" t="s">
        <v>499</v>
      </c>
      <c r="H192" s="14" t="s">
        <v>797</v>
      </c>
      <c r="I192" s="20"/>
      <c r="J192" s="20"/>
      <c r="K192" s="20"/>
      <c r="L192" s="20"/>
    </row>
    <row r="193" spans="1:12" ht="76.5" x14ac:dyDescent="0.2">
      <c r="A193" s="246"/>
      <c r="B193" s="15" t="s">
        <v>488</v>
      </c>
      <c r="C193" s="45" t="s">
        <v>619</v>
      </c>
      <c r="D193" s="243"/>
      <c r="E193" s="243"/>
      <c r="F193" s="243"/>
      <c r="G193" s="14" t="s">
        <v>499</v>
      </c>
      <c r="H193" s="14" t="s">
        <v>798</v>
      </c>
      <c r="I193" s="20"/>
      <c r="J193" s="20"/>
      <c r="K193" s="20"/>
      <c r="L193" s="20"/>
    </row>
    <row r="194" spans="1:12" ht="76.5" x14ac:dyDescent="0.2">
      <c r="A194" s="246"/>
      <c r="B194" s="15" t="s">
        <v>488</v>
      </c>
      <c r="C194" s="45" t="s">
        <v>619</v>
      </c>
      <c r="D194" s="243"/>
      <c r="E194" s="243"/>
      <c r="F194" s="243"/>
      <c r="G194" s="14" t="s">
        <v>499</v>
      </c>
      <c r="H194" s="14" t="s">
        <v>799</v>
      </c>
      <c r="I194" s="20"/>
      <c r="J194" s="20"/>
      <c r="K194" s="20"/>
      <c r="L194" s="20"/>
    </row>
    <row r="195" spans="1:12" ht="51" x14ac:dyDescent="0.2">
      <c r="A195" s="246"/>
      <c r="B195" s="15" t="s">
        <v>488</v>
      </c>
      <c r="C195" s="45" t="s">
        <v>624</v>
      </c>
      <c r="D195" s="243"/>
      <c r="E195" s="243"/>
      <c r="F195" s="243"/>
      <c r="G195" s="14" t="s">
        <v>500</v>
      </c>
      <c r="H195" s="14" t="s">
        <v>501</v>
      </c>
      <c r="I195" s="20"/>
      <c r="J195" s="20"/>
      <c r="K195" s="20"/>
      <c r="L195" s="20"/>
    </row>
    <row r="196" spans="1:12" ht="38.25" x14ac:dyDescent="0.2">
      <c r="A196" s="246"/>
      <c r="B196" s="15" t="s">
        <v>488</v>
      </c>
      <c r="C196" s="45" t="s">
        <v>624</v>
      </c>
      <c r="D196" s="243"/>
      <c r="E196" s="243"/>
      <c r="F196" s="243"/>
      <c r="G196" s="14" t="s">
        <v>502</v>
      </c>
      <c r="H196" s="14" t="s">
        <v>503</v>
      </c>
      <c r="I196" s="20"/>
      <c r="J196" s="20"/>
      <c r="K196" s="20"/>
      <c r="L196" s="20"/>
    </row>
    <row r="197" spans="1:12" ht="38.25" x14ac:dyDescent="0.2">
      <c r="A197" s="246"/>
      <c r="B197" s="14" t="s">
        <v>504</v>
      </c>
      <c r="C197" s="245" t="s">
        <v>624</v>
      </c>
      <c r="D197" s="245" t="s">
        <v>505</v>
      </c>
      <c r="E197" s="245"/>
      <c r="F197" s="245"/>
      <c r="G197" s="14" t="s">
        <v>506</v>
      </c>
      <c r="H197" s="14" t="s">
        <v>800</v>
      </c>
      <c r="I197" s="20"/>
      <c r="J197" s="20"/>
      <c r="K197" s="20"/>
      <c r="L197" s="20"/>
    </row>
    <row r="198" spans="1:12" ht="38.25" x14ac:dyDescent="0.2">
      <c r="A198" s="246"/>
      <c r="B198" s="14" t="s">
        <v>504</v>
      </c>
      <c r="C198" s="245" t="s">
        <v>624</v>
      </c>
      <c r="D198" s="245"/>
      <c r="E198" s="245"/>
      <c r="F198" s="245"/>
      <c r="G198" s="14" t="s">
        <v>506</v>
      </c>
      <c r="H198" s="14" t="s">
        <v>801</v>
      </c>
      <c r="I198" s="20"/>
      <c r="J198" s="20"/>
      <c r="K198" s="20"/>
      <c r="L198" s="20"/>
    </row>
    <row r="199" spans="1:12" ht="38.25" x14ac:dyDescent="0.2">
      <c r="A199" s="246"/>
      <c r="B199" s="14" t="s">
        <v>504</v>
      </c>
      <c r="C199" s="245" t="s">
        <v>624</v>
      </c>
      <c r="D199" s="245"/>
      <c r="E199" s="245"/>
      <c r="F199" s="245"/>
      <c r="G199" s="14" t="s">
        <v>506</v>
      </c>
      <c r="H199" s="14" t="s">
        <v>802</v>
      </c>
      <c r="I199" s="20"/>
      <c r="J199" s="20"/>
      <c r="K199" s="20"/>
      <c r="L199" s="20"/>
    </row>
    <row r="200" spans="1:12" ht="63.75" x14ac:dyDescent="0.2">
      <c r="A200" s="246"/>
      <c r="B200" s="14" t="s">
        <v>504</v>
      </c>
      <c r="C200" s="245" t="s">
        <v>624</v>
      </c>
      <c r="D200" s="245"/>
      <c r="E200" s="245"/>
      <c r="F200" s="245"/>
      <c r="G200" s="14" t="s">
        <v>507</v>
      </c>
      <c r="H200" s="14" t="s">
        <v>508</v>
      </c>
      <c r="I200" s="20"/>
      <c r="J200" s="20"/>
      <c r="K200" s="20"/>
      <c r="L200" s="20"/>
    </row>
    <row r="201" spans="1:12" ht="51" x14ac:dyDescent="0.2">
      <c r="A201" s="246"/>
      <c r="B201" s="14" t="s">
        <v>504</v>
      </c>
      <c r="C201" s="245" t="s">
        <v>624</v>
      </c>
      <c r="D201" s="245" t="s">
        <v>509</v>
      </c>
      <c r="E201" s="245"/>
      <c r="F201" s="245"/>
      <c r="G201" s="14" t="s">
        <v>510</v>
      </c>
      <c r="H201" s="14" t="s">
        <v>803</v>
      </c>
      <c r="I201" s="20"/>
      <c r="J201" s="20"/>
      <c r="K201" s="20"/>
      <c r="L201" s="20"/>
    </row>
    <row r="202" spans="1:12" ht="38.25" x14ac:dyDescent="0.2">
      <c r="A202" s="246"/>
      <c r="B202" s="14" t="s">
        <v>504</v>
      </c>
      <c r="C202" s="245" t="s">
        <v>624</v>
      </c>
      <c r="D202" s="245"/>
      <c r="E202" s="245"/>
      <c r="F202" s="245"/>
      <c r="G202" s="14" t="s">
        <v>510</v>
      </c>
      <c r="H202" s="14" t="s">
        <v>804</v>
      </c>
      <c r="I202" s="20"/>
      <c r="J202" s="20"/>
      <c r="K202" s="20"/>
      <c r="L202" s="20"/>
    </row>
    <row r="203" spans="1:12" ht="38.25" x14ac:dyDescent="0.2">
      <c r="A203" s="246"/>
      <c r="B203" s="14" t="s">
        <v>504</v>
      </c>
      <c r="C203" s="245" t="s">
        <v>624</v>
      </c>
      <c r="D203" s="245"/>
      <c r="E203" s="245"/>
      <c r="F203" s="245"/>
      <c r="G203" s="14" t="s">
        <v>510</v>
      </c>
      <c r="H203" s="14" t="s">
        <v>805</v>
      </c>
      <c r="I203" s="20"/>
      <c r="J203" s="20"/>
      <c r="K203" s="20"/>
      <c r="L203" s="20"/>
    </row>
    <row r="204" spans="1:12" ht="76.5" x14ac:dyDescent="0.2">
      <c r="A204" s="246"/>
      <c r="B204" s="14" t="s">
        <v>504</v>
      </c>
      <c r="C204" s="245" t="s">
        <v>624</v>
      </c>
      <c r="D204" s="245"/>
      <c r="E204" s="245"/>
      <c r="F204" s="245"/>
      <c r="G204" s="14" t="s">
        <v>511</v>
      </c>
      <c r="H204" s="14" t="s">
        <v>512</v>
      </c>
      <c r="I204" s="20"/>
      <c r="J204" s="20"/>
      <c r="K204" s="20"/>
      <c r="L204" s="20"/>
    </row>
    <row r="205" spans="1:12" ht="51" x14ac:dyDescent="0.2">
      <c r="A205" s="246"/>
      <c r="B205" s="14" t="s">
        <v>504</v>
      </c>
      <c r="C205" s="245" t="s">
        <v>624</v>
      </c>
      <c r="D205" s="245" t="s">
        <v>513</v>
      </c>
      <c r="E205" s="245"/>
      <c r="F205" s="245"/>
      <c r="G205" s="14" t="s">
        <v>514</v>
      </c>
      <c r="H205" s="14" t="s">
        <v>806</v>
      </c>
      <c r="I205" s="20"/>
      <c r="J205" s="20"/>
      <c r="K205" s="20"/>
      <c r="L205" s="20"/>
    </row>
    <row r="206" spans="1:12" ht="51" x14ac:dyDescent="0.2">
      <c r="A206" s="246"/>
      <c r="B206" s="14" t="s">
        <v>504</v>
      </c>
      <c r="C206" s="245" t="s">
        <v>624</v>
      </c>
      <c r="D206" s="245"/>
      <c r="E206" s="245"/>
      <c r="F206" s="245"/>
      <c r="G206" s="14" t="s">
        <v>514</v>
      </c>
      <c r="H206" s="14" t="s">
        <v>807</v>
      </c>
      <c r="I206" s="20"/>
      <c r="J206" s="20"/>
      <c r="K206" s="20"/>
      <c r="L206" s="20"/>
    </row>
    <row r="207" spans="1:12" ht="38.25" x14ac:dyDescent="0.2">
      <c r="A207" s="246"/>
      <c r="B207" s="14" t="s">
        <v>504</v>
      </c>
      <c r="C207" s="245" t="s">
        <v>624</v>
      </c>
      <c r="D207" s="245"/>
      <c r="E207" s="245"/>
      <c r="F207" s="245"/>
      <c r="G207" s="14" t="s">
        <v>519</v>
      </c>
      <c r="H207" s="14" t="s">
        <v>515</v>
      </c>
      <c r="I207" s="20"/>
      <c r="J207" s="20"/>
      <c r="K207" s="20"/>
      <c r="L207" s="20"/>
    </row>
    <row r="208" spans="1:12" ht="51" x14ac:dyDescent="0.2">
      <c r="A208" s="246"/>
      <c r="B208" s="14" t="s">
        <v>504</v>
      </c>
      <c r="C208" s="245" t="s">
        <v>624</v>
      </c>
      <c r="D208" s="245"/>
      <c r="E208" s="245"/>
      <c r="F208" s="245"/>
      <c r="G208" s="14" t="s">
        <v>520</v>
      </c>
      <c r="H208" s="14" t="s">
        <v>516</v>
      </c>
      <c r="I208" s="20"/>
      <c r="J208" s="20"/>
      <c r="K208" s="20"/>
      <c r="L208" s="20"/>
    </row>
    <row r="209" spans="1:12" ht="38.25" x14ac:dyDescent="0.2">
      <c r="A209" s="246"/>
      <c r="B209" s="14" t="s">
        <v>504</v>
      </c>
      <c r="C209" s="245" t="s">
        <v>1</v>
      </c>
      <c r="D209" s="245" t="s">
        <v>523</v>
      </c>
      <c r="E209" s="245"/>
      <c r="F209" s="245"/>
      <c r="G209" s="14" t="s">
        <v>521</v>
      </c>
      <c r="H209" s="14" t="s">
        <v>517</v>
      </c>
      <c r="I209" s="20"/>
      <c r="J209" s="20"/>
      <c r="K209" s="20"/>
      <c r="L209" s="20"/>
    </row>
    <row r="210" spans="1:12" ht="38.25" x14ac:dyDescent="0.2">
      <c r="A210" s="246"/>
      <c r="B210" s="14" t="s">
        <v>504</v>
      </c>
      <c r="C210" s="245" t="s">
        <v>1</v>
      </c>
      <c r="D210" s="245"/>
      <c r="E210" s="245"/>
      <c r="F210" s="245"/>
      <c r="G210" s="14" t="s">
        <v>522</v>
      </c>
      <c r="H210" s="14" t="s">
        <v>518</v>
      </c>
      <c r="I210" s="20"/>
      <c r="J210" s="20"/>
      <c r="K210" s="20"/>
      <c r="L210" s="20"/>
    </row>
    <row r="211" spans="1:12" ht="38.25" x14ac:dyDescent="0.2">
      <c r="A211" s="246"/>
      <c r="B211" s="14" t="s">
        <v>524</v>
      </c>
      <c r="C211" s="45" t="s">
        <v>620</v>
      </c>
      <c r="D211" s="245" t="s">
        <v>525</v>
      </c>
      <c r="E211" s="245"/>
      <c r="F211" s="245"/>
      <c r="G211" s="14" t="s">
        <v>529</v>
      </c>
      <c r="H211" s="14" t="s">
        <v>526</v>
      </c>
      <c r="I211" s="20"/>
      <c r="J211" s="20"/>
      <c r="K211" s="20"/>
      <c r="L211" s="20"/>
    </row>
    <row r="212" spans="1:12" ht="38.25" x14ac:dyDescent="0.2">
      <c r="A212" s="246"/>
      <c r="B212" s="14" t="s">
        <v>524</v>
      </c>
      <c r="C212" s="45" t="s">
        <v>620</v>
      </c>
      <c r="D212" s="245"/>
      <c r="E212" s="245"/>
      <c r="F212" s="245"/>
      <c r="G212" s="14" t="s">
        <v>530</v>
      </c>
      <c r="H212" s="14" t="s">
        <v>527</v>
      </c>
      <c r="I212" s="20"/>
      <c r="J212" s="20"/>
      <c r="K212" s="20"/>
      <c r="L212" s="20"/>
    </row>
    <row r="213" spans="1:12" ht="51" x14ac:dyDescent="0.2">
      <c r="A213" s="246"/>
      <c r="B213" s="14" t="s">
        <v>524</v>
      </c>
      <c r="C213" s="45" t="s">
        <v>624</v>
      </c>
      <c r="D213" s="245"/>
      <c r="E213" s="245"/>
      <c r="F213" s="245"/>
      <c r="G213" s="14" t="s">
        <v>531</v>
      </c>
      <c r="H213" s="14" t="s">
        <v>528</v>
      </c>
      <c r="I213" s="20"/>
      <c r="J213" s="20"/>
      <c r="K213" s="20"/>
      <c r="L213" s="20"/>
    </row>
    <row r="214" spans="1:12" ht="38.25" x14ac:dyDescent="0.2">
      <c r="A214" s="246"/>
      <c r="B214" s="14" t="s">
        <v>524</v>
      </c>
      <c r="C214" s="243" t="s">
        <v>1</v>
      </c>
      <c r="D214" s="243" t="s">
        <v>532</v>
      </c>
      <c r="E214" s="243"/>
      <c r="F214" s="243"/>
      <c r="G214" s="14" t="s">
        <v>533</v>
      </c>
      <c r="H214" s="14" t="s">
        <v>808</v>
      </c>
      <c r="I214" s="20"/>
      <c r="J214" s="20"/>
      <c r="K214" s="20"/>
      <c r="L214" s="20"/>
    </row>
    <row r="215" spans="1:12" ht="38.25" x14ac:dyDescent="0.2">
      <c r="A215" s="246"/>
      <c r="B215" s="14" t="s">
        <v>524</v>
      </c>
      <c r="C215" s="243" t="s">
        <v>1</v>
      </c>
      <c r="D215" s="243"/>
      <c r="E215" s="243"/>
      <c r="F215" s="243"/>
      <c r="G215" s="14" t="s">
        <v>533</v>
      </c>
      <c r="H215" s="14" t="s">
        <v>809</v>
      </c>
      <c r="I215" s="20"/>
      <c r="J215" s="20"/>
      <c r="K215" s="20"/>
      <c r="L215" s="20"/>
    </row>
    <row r="216" spans="1:12" ht="38.25" x14ac:dyDescent="0.2">
      <c r="A216" s="246"/>
      <c r="B216" s="14" t="s">
        <v>524</v>
      </c>
      <c r="C216" s="243" t="s">
        <v>1</v>
      </c>
      <c r="D216" s="243"/>
      <c r="E216" s="243"/>
      <c r="F216" s="243"/>
      <c r="G216" s="14" t="s">
        <v>533</v>
      </c>
      <c r="H216" s="14" t="s">
        <v>810</v>
      </c>
      <c r="I216" s="20"/>
      <c r="J216" s="20"/>
      <c r="K216" s="20"/>
      <c r="L216" s="20"/>
    </row>
    <row r="217" spans="1:12" ht="51" x14ac:dyDescent="0.2">
      <c r="A217" s="246"/>
      <c r="B217" s="14" t="s">
        <v>524</v>
      </c>
      <c r="C217" s="45" t="s">
        <v>1</v>
      </c>
      <c r="D217" s="243" t="s">
        <v>534</v>
      </c>
      <c r="E217" s="243"/>
      <c r="F217" s="243"/>
      <c r="G217" s="14" t="s">
        <v>538</v>
      </c>
      <c r="H217" s="14" t="s">
        <v>535</v>
      </c>
      <c r="I217" s="20"/>
      <c r="J217" s="20"/>
      <c r="K217" s="20"/>
      <c r="L217" s="20"/>
    </row>
    <row r="218" spans="1:12" ht="25.5" x14ac:dyDescent="0.2">
      <c r="A218" s="246"/>
      <c r="B218" s="14" t="s">
        <v>524</v>
      </c>
      <c r="C218" s="45" t="s">
        <v>624</v>
      </c>
      <c r="D218" s="243" t="s">
        <v>534</v>
      </c>
      <c r="E218" s="243"/>
      <c r="F218" s="243"/>
      <c r="G218" s="14" t="s">
        <v>539</v>
      </c>
      <c r="H218" s="14" t="s">
        <v>536</v>
      </c>
      <c r="I218" s="20"/>
      <c r="J218" s="20"/>
      <c r="K218" s="20"/>
      <c r="L218" s="20"/>
    </row>
    <row r="219" spans="1:12" ht="51" x14ac:dyDescent="0.2">
      <c r="A219" s="246"/>
      <c r="B219" s="14" t="s">
        <v>524</v>
      </c>
      <c r="C219" s="45" t="s">
        <v>1</v>
      </c>
      <c r="D219" s="243" t="s">
        <v>534</v>
      </c>
      <c r="E219" s="243"/>
      <c r="F219" s="243"/>
      <c r="G219" s="14" t="s">
        <v>540</v>
      </c>
      <c r="H219" s="14" t="s">
        <v>537</v>
      </c>
      <c r="I219" s="20"/>
      <c r="J219" s="20"/>
      <c r="K219" s="20"/>
      <c r="L219" s="20"/>
    </row>
    <row r="220" spans="1:12" ht="38.25" x14ac:dyDescent="0.2">
      <c r="A220" s="246"/>
      <c r="B220" s="14" t="s">
        <v>541</v>
      </c>
      <c r="C220" s="243" t="s">
        <v>624</v>
      </c>
      <c r="D220" s="243" t="s">
        <v>542</v>
      </c>
      <c r="E220" s="243"/>
      <c r="F220" s="243"/>
      <c r="G220" s="14" t="s">
        <v>543</v>
      </c>
      <c r="H220" s="14" t="s">
        <v>811</v>
      </c>
      <c r="I220" s="20"/>
      <c r="J220" s="20"/>
      <c r="K220" s="20"/>
      <c r="L220" s="20"/>
    </row>
    <row r="221" spans="1:12" ht="63.75" x14ac:dyDescent="0.2">
      <c r="A221" s="246"/>
      <c r="B221" s="14" t="s">
        <v>541</v>
      </c>
      <c r="C221" s="243" t="s">
        <v>624</v>
      </c>
      <c r="D221" s="243"/>
      <c r="E221" s="243"/>
      <c r="F221" s="243"/>
      <c r="G221" s="14" t="s">
        <v>543</v>
      </c>
      <c r="H221" s="14" t="s">
        <v>812</v>
      </c>
      <c r="I221" s="20"/>
      <c r="J221" s="20"/>
      <c r="K221" s="20"/>
      <c r="L221" s="20"/>
    </row>
    <row r="222" spans="1:12" ht="51" x14ac:dyDescent="0.2">
      <c r="A222" s="246"/>
      <c r="B222" s="14" t="s">
        <v>541</v>
      </c>
      <c r="C222" s="243" t="s">
        <v>624</v>
      </c>
      <c r="D222" s="243"/>
      <c r="E222" s="243"/>
      <c r="F222" s="243"/>
      <c r="G222" s="14" t="s">
        <v>544</v>
      </c>
      <c r="H222" s="14" t="s">
        <v>813</v>
      </c>
      <c r="I222" s="20"/>
      <c r="J222" s="20"/>
      <c r="K222" s="20"/>
      <c r="L222" s="20"/>
    </row>
    <row r="223" spans="1:12" ht="38.25" x14ac:dyDescent="0.2">
      <c r="A223" s="246"/>
      <c r="B223" s="14" t="s">
        <v>541</v>
      </c>
      <c r="C223" s="243" t="s">
        <v>624</v>
      </c>
      <c r="D223" s="243"/>
      <c r="E223" s="243"/>
      <c r="F223" s="243"/>
      <c r="G223" s="14" t="s">
        <v>544</v>
      </c>
      <c r="H223" s="14" t="s">
        <v>814</v>
      </c>
      <c r="I223" s="20"/>
      <c r="J223" s="20"/>
      <c r="K223" s="20"/>
      <c r="L223" s="20"/>
    </row>
    <row r="224" spans="1:12" ht="38.25" x14ac:dyDescent="0.2">
      <c r="A224" s="246"/>
      <c r="B224" s="14" t="s">
        <v>541</v>
      </c>
      <c r="C224" s="243" t="s">
        <v>624</v>
      </c>
      <c r="D224" s="243"/>
      <c r="E224" s="243"/>
      <c r="F224" s="243"/>
      <c r="G224" s="14" t="s">
        <v>544</v>
      </c>
      <c r="H224" s="14" t="s">
        <v>815</v>
      </c>
      <c r="I224" s="20"/>
      <c r="J224" s="20"/>
      <c r="K224" s="20"/>
      <c r="L224" s="20"/>
    </row>
    <row r="225" spans="1:12" ht="38.25" x14ac:dyDescent="0.2">
      <c r="A225" s="246"/>
      <c r="B225" s="14" t="s">
        <v>541</v>
      </c>
      <c r="C225" s="243" t="s">
        <v>624</v>
      </c>
      <c r="D225" s="243"/>
      <c r="E225" s="243"/>
      <c r="F225" s="243"/>
      <c r="G225" s="14" t="s">
        <v>544</v>
      </c>
      <c r="H225" s="14" t="s">
        <v>816</v>
      </c>
      <c r="I225" s="20"/>
      <c r="J225" s="20"/>
      <c r="K225" s="20"/>
      <c r="L225" s="20"/>
    </row>
    <row r="226" spans="1:12" ht="38.25" x14ac:dyDescent="0.2">
      <c r="A226" s="246"/>
      <c r="B226" s="14" t="s">
        <v>541</v>
      </c>
      <c r="C226" s="243" t="s">
        <v>624</v>
      </c>
      <c r="D226" s="243"/>
      <c r="E226" s="243"/>
      <c r="F226" s="243"/>
      <c r="G226" s="14" t="s">
        <v>545</v>
      </c>
      <c r="H226" s="14" t="s">
        <v>817</v>
      </c>
      <c r="I226" s="20"/>
      <c r="J226" s="20"/>
      <c r="K226" s="20"/>
      <c r="L226" s="20"/>
    </row>
    <row r="227" spans="1:12" ht="76.5" x14ac:dyDescent="0.2">
      <c r="A227" s="246"/>
      <c r="B227" s="14" t="s">
        <v>541</v>
      </c>
      <c r="C227" s="243" t="s">
        <v>624</v>
      </c>
      <c r="D227" s="243"/>
      <c r="E227" s="243"/>
      <c r="F227" s="243"/>
      <c r="G227" s="14" t="s">
        <v>545</v>
      </c>
      <c r="H227" s="14" t="s">
        <v>818</v>
      </c>
      <c r="I227" s="20"/>
      <c r="J227" s="20"/>
      <c r="K227" s="20"/>
      <c r="L227" s="20"/>
    </row>
    <row r="228" spans="1:12" ht="38.25" x14ac:dyDescent="0.2">
      <c r="A228" s="246"/>
      <c r="B228" s="14" t="s">
        <v>541</v>
      </c>
      <c r="C228" s="243" t="s">
        <v>624</v>
      </c>
      <c r="D228" s="243"/>
      <c r="E228" s="243"/>
      <c r="F228" s="243"/>
      <c r="G228" s="14" t="s">
        <v>546</v>
      </c>
      <c r="H228" s="14" t="s">
        <v>547</v>
      </c>
      <c r="I228" s="20"/>
      <c r="J228" s="20"/>
      <c r="K228" s="20"/>
      <c r="L228" s="20"/>
    </row>
    <row r="229" spans="1:12" ht="38.25" x14ac:dyDescent="0.2">
      <c r="A229" s="246"/>
      <c r="B229" s="14" t="s">
        <v>541</v>
      </c>
      <c r="C229" s="245" t="s">
        <v>624</v>
      </c>
      <c r="D229" s="245" t="s">
        <v>548</v>
      </c>
      <c r="E229" s="245"/>
      <c r="F229" s="245"/>
      <c r="G229" s="14" t="s">
        <v>551</v>
      </c>
      <c r="H229" s="14" t="s">
        <v>549</v>
      </c>
      <c r="I229" s="20"/>
      <c r="J229" s="20"/>
      <c r="K229" s="20"/>
      <c r="L229" s="20"/>
    </row>
    <row r="230" spans="1:12" ht="51" x14ac:dyDescent="0.2">
      <c r="A230" s="246"/>
      <c r="B230" s="14" t="s">
        <v>541</v>
      </c>
      <c r="C230" s="245" t="s">
        <v>624</v>
      </c>
      <c r="D230" s="245"/>
      <c r="E230" s="245"/>
      <c r="F230" s="245"/>
      <c r="G230" s="14" t="s">
        <v>552</v>
      </c>
      <c r="H230" s="14" t="s">
        <v>550</v>
      </c>
      <c r="I230" s="20"/>
      <c r="J230" s="20"/>
      <c r="K230" s="20"/>
      <c r="L230" s="20"/>
    </row>
    <row r="231" spans="1:12" ht="51" x14ac:dyDescent="0.2">
      <c r="A231" s="246"/>
      <c r="B231" s="14" t="s">
        <v>541</v>
      </c>
      <c r="C231" s="45" t="s">
        <v>624</v>
      </c>
      <c r="D231" s="8" t="s">
        <v>554</v>
      </c>
      <c r="E231" s="14"/>
      <c r="F231" s="14"/>
      <c r="G231" s="14" t="s">
        <v>555</v>
      </c>
      <c r="H231" s="14" t="s">
        <v>553</v>
      </c>
      <c r="I231" s="20"/>
      <c r="J231" s="20"/>
      <c r="K231" s="20"/>
      <c r="L231" s="20"/>
    </row>
    <row r="232" spans="1:12" x14ac:dyDescent="0.2">
      <c r="A232" s="246" t="s">
        <v>556</v>
      </c>
      <c r="B232" s="244" t="s">
        <v>557</v>
      </c>
      <c r="C232" s="244" t="s">
        <v>624</v>
      </c>
      <c r="D232" s="244" t="s">
        <v>558</v>
      </c>
      <c r="E232" s="244"/>
      <c r="F232" s="244"/>
      <c r="G232" s="14" t="s">
        <v>564</v>
      </c>
      <c r="H232" s="14" t="s">
        <v>559</v>
      </c>
      <c r="I232" s="20"/>
      <c r="J232" s="20"/>
      <c r="K232" s="20"/>
      <c r="L232" s="20"/>
    </row>
    <row r="233" spans="1:12" x14ac:dyDescent="0.2">
      <c r="A233" s="246"/>
      <c r="B233" s="244" t="s">
        <v>557</v>
      </c>
      <c r="C233" s="244" t="s">
        <v>624</v>
      </c>
      <c r="D233" s="244" t="s">
        <v>558</v>
      </c>
      <c r="E233" s="244"/>
      <c r="F233" s="244"/>
      <c r="G233" s="14" t="s">
        <v>565</v>
      </c>
      <c r="H233" s="14" t="s">
        <v>560</v>
      </c>
      <c r="I233" s="20"/>
      <c r="J233" s="20"/>
      <c r="K233" s="20"/>
      <c r="L233" s="20"/>
    </row>
    <row r="234" spans="1:12" x14ac:dyDescent="0.2">
      <c r="A234" s="246"/>
      <c r="B234" s="244" t="s">
        <v>557</v>
      </c>
      <c r="C234" s="244" t="s">
        <v>624</v>
      </c>
      <c r="D234" s="244" t="s">
        <v>558</v>
      </c>
      <c r="E234" s="244"/>
      <c r="F234" s="244"/>
      <c r="G234" s="14" t="s">
        <v>566</v>
      </c>
      <c r="H234" s="14" t="s">
        <v>561</v>
      </c>
      <c r="I234" s="20"/>
      <c r="J234" s="20"/>
      <c r="K234" s="20"/>
      <c r="L234" s="20"/>
    </row>
    <row r="235" spans="1:12" x14ac:dyDescent="0.2">
      <c r="A235" s="246"/>
      <c r="B235" s="244" t="s">
        <v>557</v>
      </c>
      <c r="C235" s="244" t="s">
        <v>624</v>
      </c>
      <c r="D235" s="244" t="s">
        <v>558</v>
      </c>
      <c r="E235" s="244"/>
      <c r="F235" s="244"/>
      <c r="G235" s="14" t="s">
        <v>567</v>
      </c>
      <c r="H235" s="14" t="s">
        <v>562</v>
      </c>
      <c r="I235" s="20"/>
      <c r="J235" s="20"/>
      <c r="K235" s="20"/>
      <c r="L235" s="20"/>
    </row>
    <row r="236" spans="1:12" x14ac:dyDescent="0.2">
      <c r="A236" s="246"/>
      <c r="B236" s="244" t="s">
        <v>557</v>
      </c>
      <c r="C236" s="244" t="s">
        <v>624</v>
      </c>
      <c r="D236" s="244" t="s">
        <v>558</v>
      </c>
      <c r="E236" s="244"/>
      <c r="F236" s="244"/>
      <c r="G236" s="14" t="s">
        <v>568</v>
      </c>
      <c r="H236" s="14" t="s">
        <v>563</v>
      </c>
      <c r="I236" s="20"/>
      <c r="J236" s="20"/>
      <c r="K236" s="20"/>
      <c r="L236" s="20"/>
    </row>
    <row r="237" spans="1:12" ht="51" x14ac:dyDescent="0.2">
      <c r="A237" s="246" t="s">
        <v>569</v>
      </c>
      <c r="B237" s="244" t="s">
        <v>570</v>
      </c>
      <c r="C237" s="245" t="s">
        <v>15</v>
      </c>
      <c r="D237" s="245" t="s">
        <v>571</v>
      </c>
      <c r="E237" s="245"/>
      <c r="F237" s="245"/>
      <c r="G237" s="14" t="s">
        <v>575</v>
      </c>
      <c r="H237" s="14" t="s">
        <v>572</v>
      </c>
      <c r="I237" s="20"/>
      <c r="J237" s="20"/>
      <c r="K237" s="20"/>
      <c r="L237" s="20"/>
    </row>
    <row r="238" spans="1:12" ht="25.5" x14ac:dyDescent="0.2">
      <c r="A238" s="246"/>
      <c r="B238" s="244"/>
      <c r="C238" s="245" t="s">
        <v>15</v>
      </c>
      <c r="D238" s="245"/>
      <c r="E238" s="245"/>
      <c r="F238" s="245"/>
      <c r="G238" s="14" t="s">
        <v>576</v>
      </c>
      <c r="H238" s="14" t="s">
        <v>573</v>
      </c>
      <c r="I238" s="20"/>
      <c r="J238" s="20"/>
      <c r="K238" s="20"/>
      <c r="L238" s="20"/>
    </row>
    <row r="239" spans="1:12" ht="38.25" x14ac:dyDescent="0.2">
      <c r="A239" s="246"/>
      <c r="B239" s="244"/>
      <c r="C239" s="245" t="s">
        <v>15</v>
      </c>
      <c r="D239" s="245"/>
      <c r="E239" s="245"/>
      <c r="F239" s="245"/>
      <c r="G239" s="14" t="s">
        <v>577</v>
      </c>
      <c r="H239" s="14" t="s">
        <v>574</v>
      </c>
      <c r="I239" s="20"/>
      <c r="J239" s="20"/>
      <c r="K239" s="20"/>
      <c r="L239" s="20"/>
    </row>
    <row r="240" spans="1:12" x14ac:dyDescent="0.2">
      <c r="A240" s="246"/>
      <c r="B240" s="244"/>
      <c r="C240" s="245" t="s">
        <v>624</v>
      </c>
      <c r="D240" s="245" t="s">
        <v>578</v>
      </c>
      <c r="E240" s="245"/>
      <c r="F240" s="245"/>
      <c r="G240" s="14" t="s">
        <v>582</v>
      </c>
      <c r="H240" s="14" t="s">
        <v>579</v>
      </c>
      <c r="I240" s="20"/>
      <c r="J240" s="20"/>
      <c r="K240" s="20"/>
      <c r="L240" s="20"/>
    </row>
    <row r="241" spans="1:12" x14ac:dyDescent="0.2">
      <c r="A241" s="246"/>
      <c r="B241" s="244"/>
      <c r="C241" s="245" t="s">
        <v>624</v>
      </c>
      <c r="D241" s="245" t="s">
        <v>578</v>
      </c>
      <c r="E241" s="245"/>
      <c r="F241" s="245"/>
      <c r="G241" s="14" t="s">
        <v>583</v>
      </c>
      <c r="H241" s="14" t="s">
        <v>580</v>
      </c>
      <c r="I241" s="20"/>
      <c r="J241" s="20"/>
      <c r="K241" s="20"/>
      <c r="L241" s="20"/>
    </row>
    <row r="242" spans="1:12" ht="25.5" x14ac:dyDescent="0.2">
      <c r="A242" s="246"/>
      <c r="B242" s="244"/>
      <c r="C242" s="245" t="s">
        <v>624</v>
      </c>
      <c r="D242" s="245" t="s">
        <v>578</v>
      </c>
      <c r="E242" s="245"/>
      <c r="F242" s="245"/>
      <c r="G242" s="14" t="s">
        <v>584</v>
      </c>
      <c r="H242" s="14" t="s">
        <v>581</v>
      </c>
      <c r="I242" s="20"/>
      <c r="J242" s="20"/>
      <c r="K242" s="20"/>
      <c r="L242" s="20"/>
    </row>
    <row r="243" spans="1:12" x14ac:dyDescent="0.2">
      <c r="A243" s="246" t="s">
        <v>585</v>
      </c>
      <c r="B243" s="245" t="s">
        <v>586</v>
      </c>
      <c r="C243" s="245" t="s">
        <v>624</v>
      </c>
      <c r="D243" s="245" t="s">
        <v>587</v>
      </c>
      <c r="E243" s="245"/>
      <c r="F243" s="245"/>
      <c r="G243" s="245" t="s">
        <v>588</v>
      </c>
      <c r="H243" s="14" t="s">
        <v>819</v>
      </c>
      <c r="I243" s="20"/>
      <c r="J243" s="20"/>
      <c r="K243" s="20"/>
      <c r="L243" s="20"/>
    </row>
    <row r="244" spans="1:12" x14ac:dyDescent="0.2">
      <c r="A244" s="246"/>
      <c r="B244" s="245" t="s">
        <v>586</v>
      </c>
      <c r="C244" s="245" t="s">
        <v>624</v>
      </c>
      <c r="D244" s="245" t="s">
        <v>587</v>
      </c>
      <c r="E244" s="245"/>
      <c r="F244" s="245"/>
      <c r="G244" s="245" t="s">
        <v>588</v>
      </c>
      <c r="H244" s="14" t="s">
        <v>820</v>
      </c>
      <c r="I244" s="20"/>
      <c r="J244" s="20"/>
      <c r="K244" s="20"/>
      <c r="L244" s="20"/>
    </row>
    <row r="245" spans="1:12" x14ac:dyDescent="0.2">
      <c r="A245" s="246"/>
      <c r="B245" s="245" t="s">
        <v>586</v>
      </c>
      <c r="C245" s="245" t="s">
        <v>624</v>
      </c>
      <c r="D245" s="245" t="s">
        <v>587</v>
      </c>
      <c r="E245" s="245"/>
      <c r="F245" s="245"/>
      <c r="G245" s="245" t="s">
        <v>588</v>
      </c>
      <c r="H245" s="14" t="s">
        <v>821</v>
      </c>
      <c r="I245" s="20"/>
      <c r="J245" s="20"/>
      <c r="K245" s="20"/>
      <c r="L245" s="20"/>
    </row>
    <row r="246" spans="1:12" ht="64.5" thickBot="1" x14ac:dyDescent="0.25">
      <c r="A246" s="45" t="s">
        <v>589</v>
      </c>
      <c r="B246" s="14" t="s">
        <v>590</v>
      </c>
      <c r="C246" s="45" t="s">
        <v>623</v>
      </c>
      <c r="D246" s="47" t="s">
        <v>591</v>
      </c>
      <c r="E246" s="14"/>
      <c r="F246" s="14"/>
      <c r="G246" s="14" t="s">
        <v>592</v>
      </c>
      <c r="H246" s="14" t="s">
        <v>593</v>
      </c>
      <c r="I246" s="20"/>
      <c r="J246" s="20"/>
      <c r="K246" s="20"/>
      <c r="L246" s="20"/>
    </row>
    <row r="247" spans="1:12" x14ac:dyDescent="0.2">
      <c r="C247" s="45"/>
      <c r="D247" s="45"/>
      <c r="E247" s="14"/>
      <c r="G247" s="18"/>
      <c r="H247" s="18"/>
    </row>
    <row r="248" spans="1:12" x14ac:dyDescent="0.2">
      <c r="C248" s="45"/>
      <c r="D248" s="45"/>
      <c r="E248" s="14"/>
      <c r="G248" s="18"/>
      <c r="H248" s="18"/>
    </row>
    <row r="249" spans="1:12" x14ac:dyDescent="0.2">
      <c r="C249" s="45"/>
      <c r="D249" s="45"/>
      <c r="E249" s="14"/>
      <c r="G249" s="18"/>
      <c r="H249" s="18"/>
    </row>
    <row r="250" spans="1:12" x14ac:dyDescent="0.2">
      <c r="C250" s="45"/>
      <c r="D250" s="45"/>
      <c r="E250" s="14"/>
      <c r="G250" s="18"/>
      <c r="H250" s="18"/>
    </row>
  </sheetData>
  <autoFilter ref="A2:L246" xr:uid="{00000000-0009-0000-0000-00001A000000}"/>
  <mergeCells count="211">
    <mergeCell ref="E27:E35"/>
    <mergeCell ref="F27:F35"/>
    <mergeCell ref="G27:G29"/>
    <mergeCell ref="G30:G33"/>
    <mergeCell ref="D36:D42"/>
    <mergeCell ref="D43:D47"/>
    <mergeCell ref="D27:D35"/>
    <mergeCell ref="G3:G9"/>
    <mergeCell ref="G10:G15"/>
    <mergeCell ref="G16:G20"/>
    <mergeCell ref="E3:E21"/>
    <mergeCell ref="F3:F21"/>
    <mergeCell ref="D22:D26"/>
    <mergeCell ref="G22:G25"/>
    <mergeCell ref="E22:E26"/>
    <mergeCell ref="F22:F26"/>
    <mergeCell ref="D3:D21"/>
    <mergeCell ref="C48:C49"/>
    <mergeCell ref="D48:D49"/>
    <mergeCell ref="D50:D53"/>
    <mergeCell ref="C50:C53"/>
    <mergeCell ref="C36:C42"/>
    <mergeCell ref="C43:C47"/>
    <mergeCell ref="G36:G38"/>
    <mergeCell ref="G39:G42"/>
    <mergeCell ref="G43:G47"/>
    <mergeCell ref="G51:G53"/>
    <mergeCell ref="C54:C56"/>
    <mergeCell ref="D54:D56"/>
    <mergeCell ref="E54:E56"/>
    <mergeCell ref="F54:F56"/>
    <mergeCell ref="D57:D65"/>
    <mergeCell ref="C57:C65"/>
    <mergeCell ref="E57:E65"/>
    <mergeCell ref="F57:F65"/>
    <mergeCell ref="F66:F80"/>
    <mergeCell ref="G57:G63"/>
    <mergeCell ref="G54:G56"/>
    <mergeCell ref="G66:G68"/>
    <mergeCell ref="G69:G72"/>
    <mergeCell ref="G73:G80"/>
    <mergeCell ref="A66:A112"/>
    <mergeCell ref="B66:B80"/>
    <mergeCell ref="C66:C68"/>
    <mergeCell ref="C69:C80"/>
    <mergeCell ref="D66:D80"/>
    <mergeCell ref="E66:E80"/>
    <mergeCell ref="B81:B96"/>
    <mergeCell ref="C81:C87"/>
    <mergeCell ref="C88:C89"/>
    <mergeCell ref="D81:D87"/>
    <mergeCell ref="A3:A65"/>
    <mergeCell ref="B3:B35"/>
    <mergeCell ref="B36:B56"/>
    <mergeCell ref="B57:B65"/>
    <mergeCell ref="C3:C21"/>
    <mergeCell ref="C22:C26"/>
    <mergeCell ref="C27:C35"/>
    <mergeCell ref="C90:C92"/>
    <mergeCell ref="G81:G87"/>
    <mergeCell ref="E81:E87"/>
    <mergeCell ref="F81:F87"/>
    <mergeCell ref="D88:D96"/>
    <mergeCell ref="E88:E96"/>
    <mergeCell ref="F88:F96"/>
    <mergeCell ref="G88:G89"/>
    <mergeCell ref="G90:G96"/>
    <mergeCell ref="F97:F102"/>
    <mergeCell ref="G97:G102"/>
    <mergeCell ref="G138:G140"/>
    <mergeCell ref="D141:D150"/>
    <mergeCell ref="C141:C150"/>
    <mergeCell ref="E141:E150"/>
    <mergeCell ref="F141:F150"/>
    <mergeCell ref="G141:G146"/>
    <mergeCell ref="C94:C96"/>
    <mergeCell ref="D97:D102"/>
    <mergeCell ref="E97:E102"/>
    <mergeCell ref="D103:D112"/>
    <mergeCell ref="E103:E112"/>
    <mergeCell ref="F103:F112"/>
    <mergeCell ref="G103:G109"/>
    <mergeCell ref="G110:G112"/>
    <mergeCell ref="B97:B112"/>
    <mergeCell ref="C97:C112"/>
    <mergeCell ref="C126:C128"/>
    <mergeCell ref="C129:C132"/>
    <mergeCell ref="A113:A166"/>
    <mergeCell ref="B113:B128"/>
    <mergeCell ref="D113:D125"/>
    <mergeCell ref="C113:C123"/>
    <mergeCell ref="D126:D128"/>
    <mergeCell ref="D129:D132"/>
    <mergeCell ref="B129:B166"/>
    <mergeCell ref="D138:D140"/>
    <mergeCell ref="C138:C140"/>
    <mergeCell ref="D151:D153"/>
    <mergeCell ref="C151:C153"/>
    <mergeCell ref="D154:D157"/>
    <mergeCell ref="C154:C157"/>
    <mergeCell ref="D158:D160"/>
    <mergeCell ref="C158:C160"/>
    <mergeCell ref="D136:D137"/>
    <mergeCell ref="D133:D135"/>
    <mergeCell ref="C181:C186"/>
    <mergeCell ref="D187:D189"/>
    <mergeCell ref="C187:C189"/>
    <mergeCell ref="G148:G150"/>
    <mergeCell ref="D163:D166"/>
    <mergeCell ref="C163:C166"/>
    <mergeCell ref="E163:E166"/>
    <mergeCell ref="F163:F166"/>
    <mergeCell ref="D167:D179"/>
    <mergeCell ref="C167:C179"/>
    <mergeCell ref="E167:E179"/>
    <mergeCell ref="F167:F179"/>
    <mergeCell ref="E158:E160"/>
    <mergeCell ref="F158:F160"/>
    <mergeCell ref="D161:D162"/>
    <mergeCell ref="C161:C162"/>
    <mergeCell ref="E161:E162"/>
    <mergeCell ref="F161:F162"/>
    <mergeCell ref="A232:A236"/>
    <mergeCell ref="B232:B236"/>
    <mergeCell ref="C232:C236"/>
    <mergeCell ref="D232:D236"/>
    <mergeCell ref="D220:D228"/>
    <mergeCell ref="C220:C228"/>
    <mergeCell ref="D229:D230"/>
    <mergeCell ref="C229:C230"/>
    <mergeCell ref="A167:A231"/>
    <mergeCell ref="B167:B180"/>
    <mergeCell ref="D214:D216"/>
    <mergeCell ref="C214:C216"/>
    <mergeCell ref="D217:D219"/>
    <mergeCell ref="D209:D210"/>
    <mergeCell ref="C209:C210"/>
    <mergeCell ref="D211:D213"/>
    <mergeCell ref="D201:D204"/>
    <mergeCell ref="C201:C204"/>
    <mergeCell ref="D205:D208"/>
    <mergeCell ref="C205:C208"/>
    <mergeCell ref="D190:D196"/>
    <mergeCell ref="D197:D200"/>
    <mergeCell ref="C197:C200"/>
    <mergeCell ref="D181:D186"/>
    <mergeCell ref="A243:A245"/>
    <mergeCell ref="C243:C245"/>
    <mergeCell ref="D243:D245"/>
    <mergeCell ref="E243:E245"/>
    <mergeCell ref="F243:F245"/>
    <mergeCell ref="G243:G245"/>
    <mergeCell ref="B243:B245"/>
    <mergeCell ref="A237:A242"/>
    <mergeCell ref="B237:B242"/>
    <mergeCell ref="D237:D239"/>
    <mergeCell ref="C237:C239"/>
    <mergeCell ref="E237:E239"/>
    <mergeCell ref="F237:F239"/>
    <mergeCell ref="C240:C242"/>
    <mergeCell ref="D240:D242"/>
    <mergeCell ref="E240:E242"/>
    <mergeCell ref="F240:F242"/>
    <mergeCell ref="F232:F236"/>
    <mergeCell ref="E232:E236"/>
    <mergeCell ref="F187:F189"/>
    <mergeCell ref="E187:E189"/>
    <mergeCell ref="F181:F186"/>
    <mergeCell ref="E181:E186"/>
    <mergeCell ref="F197:F200"/>
    <mergeCell ref="E197:E200"/>
    <mergeCell ref="F190:F196"/>
    <mergeCell ref="E190:E196"/>
    <mergeCell ref="F205:F208"/>
    <mergeCell ref="E205:E208"/>
    <mergeCell ref="F201:F204"/>
    <mergeCell ref="E201:E204"/>
    <mergeCell ref="F211:F213"/>
    <mergeCell ref="E211:E213"/>
    <mergeCell ref="F209:F210"/>
    <mergeCell ref="E209:E210"/>
    <mergeCell ref="F217:F219"/>
    <mergeCell ref="E217:E219"/>
    <mergeCell ref="F214:F216"/>
    <mergeCell ref="E214:E216"/>
    <mergeCell ref="F229:F230"/>
    <mergeCell ref="E229:E230"/>
    <mergeCell ref="F220:F228"/>
    <mergeCell ref="E220:E228"/>
    <mergeCell ref="F36:F47"/>
    <mergeCell ref="E36:E47"/>
    <mergeCell ref="F50:F53"/>
    <mergeCell ref="E50:E53"/>
    <mergeCell ref="F48:F49"/>
    <mergeCell ref="E48:E49"/>
    <mergeCell ref="F154:F157"/>
    <mergeCell ref="E154:E157"/>
    <mergeCell ref="F151:F153"/>
    <mergeCell ref="E151:E153"/>
    <mergeCell ref="E129:E132"/>
    <mergeCell ref="F138:F140"/>
    <mergeCell ref="E138:E140"/>
    <mergeCell ref="F126:F128"/>
    <mergeCell ref="E126:E128"/>
    <mergeCell ref="F113:F125"/>
    <mergeCell ref="E113:E125"/>
    <mergeCell ref="F129:F132"/>
    <mergeCell ref="E136:E137"/>
    <mergeCell ref="F136:F137"/>
    <mergeCell ref="E133:E135"/>
    <mergeCell ref="F133:F135"/>
  </mergeCells>
  <phoneticPr fontId="25"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Aree!$F$19:$F$31</xm:f>
          </x14:formula1>
          <xm:sqref>C3 C22 C27 C43 C36 C48 C50 C54 C57 C66 C69 C81 C88 C97 C90 C93:C94 C113 C124:C126 C129 C133:C138 C141:C246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4">
    <tabColor rgb="FFC00000"/>
  </sheetPr>
  <dimension ref="B1:R42"/>
  <sheetViews>
    <sheetView showGridLines="0" zoomScaleNormal="100" zoomScalePageLayoutView="125" workbookViewId="0"/>
  </sheetViews>
  <sheetFormatPr defaultColWidth="8.85546875" defaultRowHeight="15" x14ac:dyDescent="0.25"/>
  <cols>
    <col min="1" max="1" width="12.85546875" style="110" customWidth="1"/>
    <col min="2" max="2" width="82.85546875" style="110" customWidth="1"/>
    <col min="3" max="3" width="8.85546875" style="110"/>
    <col min="4" max="4" width="31.140625" style="110" customWidth="1"/>
    <col min="5" max="5" width="9.5703125" style="110" customWidth="1"/>
    <col min="6" max="7" width="12.42578125" style="110" customWidth="1"/>
    <col min="8" max="8" width="6.85546875" style="110" customWidth="1"/>
    <col min="9" max="9" width="7.140625" style="110" customWidth="1"/>
    <col min="10" max="10" width="12.42578125" style="110" customWidth="1"/>
    <col min="11" max="11" width="14.140625" style="110" customWidth="1"/>
    <col min="12" max="12" width="14.42578125" style="110" customWidth="1"/>
    <col min="13" max="13" width="16" style="110" customWidth="1"/>
    <col min="14" max="16384" width="8.85546875" style="110"/>
  </cols>
  <sheetData>
    <row r="1" spans="2:18" ht="60" customHeight="1" x14ac:dyDescent="0.65">
      <c r="B1" s="120"/>
      <c r="E1" s="119"/>
    </row>
    <row r="3" spans="2:18" s="115" customFormat="1" ht="16.5" customHeight="1" x14ac:dyDescent="0.25"/>
    <row r="4" spans="2:18" s="115" customFormat="1" ht="16.5" customHeight="1" x14ac:dyDescent="0.25"/>
    <row r="5" spans="2:18" s="115" customFormat="1" ht="16.5" customHeight="1" x14ac:dyDescent="0.25"/>
    <row r="6" spans="2:18" s="115" customFormat="1" ht="16.5" customHeight="1" x14ac:dyDescent="0.25"/>
    <row r="7" spans="2:18" s="115" customFormat="1" ht="16.5" customHeight="1" x14ac:dyDescent="0.25"/>
    <row r="8" spans="2:18" s="115" customFormat="1" ht="16.5" customHeight="1" x14ac:dyDescent="0.25"/>
    <row r="9" spans="2:18" s="115" customFormat="1" ht="16.5" customHeight="1" x14ac:dyDescent="0.25"/>
    <row r="10" spans="2:18" s="115" customFormat="1" ht="16.5" customHeight="1" x14ac:dyDescent="0.25"/>
    <row r="11" spans="2:18" s="115" customFormat="1" ht="16.5" customHeight="1" x14ac:dyDescent="0.25"/>
    <row r="12" spans="2:18" s="115" customFormat="1" ht="16.5" customHeight="1" x14ac:dyDescent="0.25">
      <c r="E12" s="115" t="s">
        <v>1304</v>
      </c>
      <c r="R12" s="115" t="s">
        <v>1304</v>
      </c>
    </row>
    <row r="26" spans="4:5" ht="16.5" x14ac:dyDescent="0.3">
      <c r="D26" s="114"/>
      <c r="E26" s="114"/>
    </row>
    <row r="27" spans="4:5" x14ac:dyDescent="0.25">
      <c r="D27" s="113"/>
      <c r="E27" s="113"/>
    </row>
    <row r="28" spans="4:5" x14ac:dyDescent="0.25">
      <c r="D28" s="113"/>
      <c r="E28" s="112"/>
    </row>
    <row r="29" spans="4:5" x14ac:dyDescent="0.25">
      <c r="D29" s="113"/>
      <c r="E29" s="112"/>
    </row>
    <row r="30" spans="4:5" x14ac:dyDescent="0.25">
      <c r="D30" s="113"/>
      <c r="E30" s="112"/>
    </row>
    <row r="31" spans="4:5" x14ac:dyDescent="0.25">
      <c r="D31" s="113"/>
      <c r="E31" s="112"/>
    </row>
    <row r="32" spans="4:5" x14ac:dyDescent="0.25">
      <c r="D32" s="113"/>
      <c r="E32" s="112"/>
    </row>
    <row r="33" spans="4:5" x14ac:dyDescent="0.25">
      <c r="D33" s="113"/>
      <c r="E33" s="112"/>
    </row>
    <row r="34" spans="4:5" x14ac:dyDescent="0.25">
      <c r="D34" s="113"/>
      <c r="E34" s="112"/>
    </row>
    <row r="35" spans="4:5" x14ac:dyDescent="0.25">
      <c r="D35" s="113"/>
      <c r="E35" s="112"/>
    </row>
    <row r="36" spans="4:5" x14ac:dyDescent="0.25">
      <c r="D36" s="113"/>
      <c r="E36" s="112"/>
    </row>
    <row r="37" spans="4:5" x14ac:dyDescent="0.25">
      <c r="D37" s="113"/>
      <c r="E37" s="112"/>
    </row>
    <row r="38" spans="4:5" x14ac:dyDescent="0.25">
      <c r="D38" s="113"/>
      <c r="E38" s="112"/>
    </row>
    <row r="39" spans="4:5" x14ac:dyDescent="0.25">
      <c r="D39" s="113"/>
      <c r="E39" s="112"/>
    </row>
    <row r="40" spans="4:5" x14ac:dyDescent="0.25">
      <c r="D40" s="113"/>
      <c r="E40" s="112"/>
    </row>
    <row r="41" spans="4:5" x14ac:dyDescent="0.25">
      <c r="D41" s="113"/>
      <c r="E41" s="112"/>
    </row>
    <row r="42" spans="4:5" x14ac:dyDescent="0.25">
      <c r="D42" s="113"/>
      <c r="E42" s="112"/>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7">
    <tabColor rgb="FF00B050"/>
  </sheetPr>
  <dimension ref="A1:G38"/>
  <sheetViews>
    <sheetView topLeftCell="A17" zoomScaleNormal="100" workbookViewId="0">
      <selection activeCell="D30" sqref="D30"/>
    </sheetView>
  </sheetViews>
  <sheetFormatPr defaultColWidth="9.140625" defaultRowHeight="12.75" outlineLevelRow="1" x14ac:dyDescent="0.2"/>
  <cols>
    <col min="1" max="1" width="5.140625" style="121" customWidth="1"/>
    <col min="2" max="2" width="46.5703125" style="40" customWidth="1"/>
    <col min="3" max="3" width="4.140625" style="40" customWidth="1"/>
    <col min="4" max="4" width="46.5703125" style="40" customWidth="1"/>
    <col min="5" max="5" width="4.140625" style="40" customWidth="1"/>
    <col min="6" max="6" width="50.5703125" style="40" customWidth="1"/>
    <col min="7" max="7" width="5.85546875" style="40" customWidth="1"/>
    <col min="8" max="16384" width="9.140625" style="40"/>
  </cols>
  <sheetData>
    <row r="1" spans="2:4" ht="23.25" hidden="1" outlineLevel="1" x14ac:dyDescent="0.35">
      <c r="B1" s="55" t="s">
        <v>594</v>
      </c>
      <c r="C1" s="56"/>
      <c r="D1" s="55" t="s">
        <v>595</v>
      </c>
    </row>
    <row r="2" spans="2:4" ht="37.5" hidden="1" outlineLevel="1" x14ac:dyDescent="0.35">
      <c r="B2" s="57" t="s">
        <v>171</v>
      </c>
      <c r="C2" s="58"/>
      <c r="D2" s="59" t="s">
        <v>596</v>
      </c>
    </row>
    <row r="3" spans="2:4" ht="37.5" hidden="1" outlineLevel="1" x14ac:dyDescent="0.35">
      <c r="B3" s="57" t="s">
        <v>0</v>
      </c>
      <c r="C3" s="58"/>
      <c r="D3" s="59" t="s">
        <v>597</v>
      </c>
    </row>
    <row r="4" spans="2:4" ht="75" hidden="1" outlineLevel="1" x14ac:dyDescent="0.35">
      <c r="B4" s="57" t="s">
        <v>1</v>
      </c>
      <c r="C4" s="58"/>
      <c r="D4" s="59" t="s">
        <v>598</v>
      </c>
    </row>
    <row r="5" spans="2:4" ht="75" hidden="1" outlineLevel="1" x14ac:dyDescent="0.35">
      <c r="B5" s="57" t="s">
        <v>2</v>
      </c>
      <c r="C5" s="58"/>
      <c r="D5" s="59" t="s">
        <v>599</v>
      </c>
    </row>
    <row r="6" spans="2:4" ht="37.5" hidden="1" outlineLevel="1" x14ac:dyDescent="0.35">
      <c r="B6" s="59" t="s">
        <v>600</v>
      </c>
      <c r="C6" s="58"/>
      <c r="D6" s="59" t="s">
        <v>601</v>
      </c>
    </row>
    <row r="7" spans="2:4" ht="37.5" hidden="1" outlineLevel="1" x14ac:dyDescent="0.35">
      <c r="B7" s="59" t="s">
        <v>602</v>
      </c>
      <c r="C7" s="58"/>
      <c r="D7" s="59" t="s">
        <v>603</v>
      </c>
    </row>
    <row r="8" spans="2:4" ht="23.25" hidden="1" outlineLevel="1" x14ac:dyDescent="0.35">
      <c r="B8" s="59" t="s">
        <v>604</v>
      </c>
      <c r="C8" s="58"/>
      <c r="D8" s="59" t="s">
        <v>605</v>
      </c>
    </row>
    <row r="9" spans="2:4" ht="37.5" hidden="1" outlineLevel="1" x14ac:dyDescent="0.35">
      <c r="B9" s="59" t="s">
        <v>606</v>
      </c>
      <c r="C9" s="58"/>
      <c r="D9" s="59" t="s">
        <v>607</v>
      </c>
    </row>
    <row r="10" spans="2:4" ht="37.5" hidden="1" outlineLevel="1" x14ac:dyDescent="0.35">
      <c r="B10" s="60" t="s">
        <v>608</v>
      </c>
      <c r="C10" s="58"/>
      <c r="D10" s="60" t="s">
        <v>609</v>
      </c>
    </row>
    <row r="11" spans="2:4" ht="37.5" hidden="1" outlineLevel="1" x14ac:dyDescent="0.35">
      <c r="B11" s="60" t="s">
        <v>610</v>
      </c>
      <c r="C11" s="58"/>
      <c r="D11" s="60" t="s">
        <v>611</v>
      </c>
    </row>
    <row r="12" spans="2:4" ht="56.25" hidden="1" outlineLevel="1" x14ac:dyDescent="0.35">
      <c r="B12" s="60" t="s">
        <v>612</v>
      </c>
      <c r="C12" s="58"/>
      <c r="D12" s="60" t="s">
        <v>613</v>
      </c>
    </row>
    <row r="13" spans="2:4" ht="37.5" hidden="1" outlineLevel="1" x14ac:dyDescent="0.35">
      <c r="B13" s="60" t="s">
        <v>614</v>
      </c>
      <c r="C13" s="58"/>
      <c r="D13" s="60" t="s">
        <v>615</v>
      </c>
    </row>
    <row r="14" spans="2:4" ht="37.5" hidden="1" outlineLevel="1" x14ac:dyDescent="0.35">
      <c r="B14" s="59" t="s">
        <v>297</v>
      </c>
      <c r="C14" s="58"/>
      <c r="D14" s="61" t="s">
        <v>616</v>
      </c>
    </row>
    <row r="15" spans="2:4" ht="23.25" hidden="1" outlineLevel="1" x14ac:dyDescent="0.35">
      <c r="B15" s="59" t="s">
        <v>297</v>
      </c>
      <c r="C15" s="58"/>
      <c r="D15" s="59" t="s">
        <v>297</v>
      </c>
    </row>
    <row r="16" spans="2:4" hidden="1" outlineLevel="1" x14ac:dyDescent="0.2"/>
    <row r="17" spans="1:7" ht="35.450000000000003" customHeight="1" collapsed="1" x14ac:dyDescent="0.2">
      <c r="A17" s="51" t="s">
        <v>1295</v>
      </c>
      <c r="B17" s="30"/>
      <c r="C17" s="30"/>
      <c r="D17" s="31"/>
      <c r="E17" s="30"/>
      <c r="F17" s="30"/>
      <c r="G17" s="30"/>
    </row>
    <row r="18" spans="1:7" ht="63" x14ac:dyDescent="0.2">
      <c r="A18" s="51"/>
      <c r="B18" s="131" t="s">
        <v>594</v>
      </c>
      <c r="C18" s="132"/>
      <c r="D18" s="131" t="s">
        <v>595</v>
      </c>
      <c r="E18" s="133"/>
      <c r="F18" s="134" t="s">
        <v>1370</v>
      </c>
      <c r="G18" s="30"/>
    </row>
    <row r="19" spans="1:7" ht="37.5" x14ac:dyDescent="0.35">
      <c r="A19" s="51"/>
      <c r="B19" s="123" t="s">
        <v>617</v>
      </c>
      <c r="C19" s="124"/>
      <c r="D19" s="125" t="s">
        <v>1274</v>
      </c>
      <c r="E19" s="126">
        <v>1</v>
      </c>
      <c r="F19" s="125" t="str">
        <f>B19</f>
        <v xml:space="preserve">A) Acquisizione e progressione del personale </v>
      </c>
      <c r="G19" s="30"/>
    </row>
    <row r="20" spans="1:7" ht="26.25" x14ac:dyDescent="0.35">
      <c r="A20" s="51"/>
      <c r="B20" s="125" t="s">
        <v>618</v>
      </c>
      <c r="C20" s="124"/>
      <c r="D20" s="125" t="s">
        <v>1275</v>
      </c>
      <c r="E20" s="126">
        <v>2</v>
      </c>
      <c r="F20" s="125" t="str">
        <f t="shared" ref="F20:F22" si="0">B20</f>
        <v>B) Contratti pubblici</v>
      </c>
      <c r="G20" s="30"/>
    </row>
    <row r="21" spans="1:7" ht="93.75" x14ac:dyDescent="0.35">
      <c r="A21" s="51"/>
      <c r="B21" s="125" t="s">
        <v>1</v>
      </c>
      <c r="C21" s="124"/>
      <c r="D21" s="127" t="s">
        <v>1371</v>
      </c>
      <c r="E21" s="126">
        <v>3</v>
      </c>
      <c r="F21" s="125" t="str">
        <f t="shared" si="0"/>
        <v>C) Provvedimenti ampliativi della sfera giuridica dei destinatari privi di effetto economico diretto ed immediato per il destinatario</v>
      </c>
      <c r="G21" s="30"/>
    </row>
    <row r="22" spans="1:7" ht="75" x14ac:dyDescent="0.35">
      <c r="A22" s="51"/>
      <c r="B22" s="125" t="s">
        <v>619</v>
      </c>
      <c r="C22" s="124"/>
      <c r="D22" s="127" t="s">
        <v>1372</v>
      </c>
      <c r="E22" s="126">
        <v>4</v>
      </c>
      <c r="F22" s="125" t="str">
        <f t="shared" si="0"/>
        <v xml:space="preserve">D) Provvedimenti ampliativi della sfera giuridica dei destinatari con effetto economico diretto ed immediato per il destinatario </v>
      </c>
      <c r="G22" s="30"/>
    </row>
    <row r="23" spans="1:7" ht="37.5" x14ac:dyDescent="0.35">
      <c r="A23" s="51"/>
      <c r="B23" s="127" t="s">
        <v>1276</v>
      </c>
      <c r="C23" s="124"/>
      <c r="D23" s="128" t="s">
        <v>297</v>
      </c>
      <c r="E23" s="126">
        <v>5</v>
      </c>
      <c r="F23" s="125" t="str">
        <f>D19</f>
        <v xml:space="preserve">E) Area sorveglianza e controlli </v>
      </c>
      <c r="G23" s="30"/>
    </row>
    <row r="24" spans="1:7" ht="26.25" x14ac:dyDescent="0.35">
      <c r="A24" s="51"/>
      <c r="B24" s="127" t="s">
        <v>1277</v>
      </c>
      <c r="C24" s="124"/>
      <c r="D24" s="128" t="s">
        <v>297</v>
      </c>
      <c r="E24" s="126">
        <v>6</v>
      </c>
      <c r="F24" s="125" t="str">
        <f>D20</f>
        <v>F) Risoluzione delle controversie</v>
      </c>
      <c r="G24" s="30"/>
    </row>
    <row r="25" spans="1:7" ht="37.5" x14ac:dyDescent="0.35">
      <c r="A25" s="51"/>
      <c r="B25" s="127" t="s">
        <v>1278</v>
      </c>
      <c r="C25" s="124"/>
      <c r="D25" s="128" t="s">
        <v>297</v>
      </c>
      <c r="E25" s="126">
        <v>7</v>
      </c>
      <c r="F25" s="125" t="str">
        <f>B23</f>
        <v xml:space="preserve">G) Gestione delle entrate, delle spese e del patrimonio </v>
      </c>
      <c r="G25" s="30"/>
    </row>
    <row r="26" spans="1:7" ht="37.5" x14ac:dyDescent="0.35">
      <c r="A26" s="51"/>
      <c r="B26" s="125" t="s">
        <v>1373</v>
      </c>
      <c r="C26" s="124"/>
      <c r="D26" s="128" t="s">
        <v>297</v>
      </c>
      <c r="E26" s="126">
        <v>8</v>
      </c>
      <c r="F26" s="125" t="str">
        <f>B24</f>
        <v>H) Incarichi e nomine</v>
      </c>
      <c r="G26" s="30"/>
    </row>
    <row r="27" spans="1:7" ht="26.25" x14ac:dyDescent="0.35">
      <c r="A27" s="51"/>
      <c r="B27" s="128" t="s">
        <v>297</v>
      </c>
      <c r="C27" s="124"/>
      <c r="D27" s="128" t="s">
        <v>297</v>
      </c>
      <c r="E27" s="126">
        <v>9</v>
      </c>
      <c r="F27" s="125" t="str">
        <f>B25</f>
        <v>I) Affari legali e contenzioso</v>
      </c>
      <c r="G27" s="30"/>
    </row>
    <row r="28" spans="1:7" ht="26.25" x14ac:dyDescent="0.2">
      <c r="A28" s="51"/>
      <c r="B28" s="122"/>
      <c r="C28" s="122"/>
      <c r="D28" s="122"/>
      <c r="E28" s="126">
        <v>10</v>
      </c>
      <c r="F28" s="125" t="str">
        <f>B26</f>
        <v>L) Gestione rapporti con società partecipate</v>
      </c>
      <c r="G28" s="30"/>
    </row>
    <row r="29" spans="1:7" ht="93.75" x14ac:dyDescent="0.2">
      <c r="A29" s="51"/>
      <c r="B29" s="122"/>
      <c r="C29" s="122"/>
      <c r="D29" s="122"/>
      <c r="E29" s="126">
        <v>11</v>
      </c>
      <c r="F29" s="125" t="str">
        <f>D21</f>
        <v>M) Governance e Compliance (Pianificazione, programmazione e controllo, audit, anticorruzione, trasparenza, gestione e valutazione delle performance…)</v>
      </c>
      <c r="G29" s="30"/>
    </row>
    <row r="30" spans="1:7" ht="37.5" x14ac:dyDescent="0.2">
      <c r="A30" s="51"/>
      <c r="B30" s="122"/>
      <c r="C30" s="122"/>
      <c r="D30" s="122"/>
      <c r="E30" s="126">
        <v>12</v>
      </c>
      <c r="F30" s="125" t="str">
        <f>D22</f>
        <v>N) Promozione e sviluppo dei servizi camerali</v>
      </c>
      <c r="G30" s="30"/>
    </row>
    <row r="31" spans="1:7" ht="48.6" customHeight="1" x14ac:dyDescent="0.2">
      <c r="A31" s="51"/>
      <c r="B31" s="122"/>
      <c r="C31" s="122"/>
      <c r="D31" s="122"/>
      <c r="E31" s="122"/>
      <c r="F31" s="129" t="s">
        <v>30</v>
      </c>
      <c r="G31" s="30"/>
    </row>
    <row r="32" spans="1:7" ht="42" x14ac:dyDescent="0.2">
      <c r="A32" s="51"/>
      <c r="B32" s="130" t="s">
        <v>1281</v>
      </c>
      <c r="C32" s="122"/>
      <c r="D32" s="122"/>
      <c r="E32" s="122"/>
      <c r="F32" s="129" t="s">
        <v>30</v>
      </c>
      <c r="G32" s="30"/>
    </row>
    <row r="33" spans="1:7" ht="37.5" x14ac:dyDescent="0.2">
      <c r="A33" s="51"/>
      <c r="B33" s="127" t="s">
        <v>15</v>
      </c>
      <c r="C33" s="122"/>
      <c r="D33" s="122"/>
      <c r="E33" s="122"/>
      <c r="F33" s="129" t="s">
        <v>30</v>
      </c>
      <c r="G33" s="30"/>
    </row>
    <row r="34" spans="1:7" ht="37.5" x14ac:dyDescent="0.2">
      <c r="A34" s="51"/>
      <c r="B34" s="127" t="s">
        <v>602</v>
      </c>
      <c r="C34" s="122"/>
      <c r="D34" s="122"/>
      <c r="E34" s="122"/>
      <c r="F34" s="129" t="s">
        <v>30</v>
      </c>
      <c r="G34" s="30"/>
    </row>
    <row r="35" spans="1:7" ht="26.25" x14ac:dyDescent="0.2">
      <c r="A35" s="51"/>
      <c r="B35" s="127" t="s">
        <v>604</v>
      </c>
      <c r="C35" s="122"/>
      <c r="D35" s="122"/>
      <c r="E35" s="122"/>
      <c r="F35" s="129" t="s">
        <v>30</v>
      </c>
      <c r="G35" s="30"/>
    </row>
    <row r="36" spans="1:7" ht="26.25" x14ac:dyDescent="0.2">
      <c r="A36" s="51"/>
      <c r="B36" s="127" t="s">
        <v>606</v>
      </c>
      <c r="C36" s="122"/>
      <c r="D36" s="122"/>
      <c r="E36" s="122"/>
      <c r="F36" s="127" t="s">
        <v>1206</v>
      </c>
      <c r="G36" s="30"/>
    </row>
    <row r="37" spans="1:7" ht="26.25" x14ac:dyDescent="0.2">
      <c r="A37" s="51"/>
      <c r="B37" s="122"/>
      <c r="C37" s="122"/>
      <c r="D37" s="122"/>
      <c r="E37" s="122"/>
      <c r="F37" s="122"/>
      <c r="G37" s="30"/>
    </row>
    <row r="38" spans="1:7" ht="26.25" x14ac:dyDescent="0.2">
      <c r="A38" s="51"/>
      <c r="B38" s="30"/>
      <c r="C38" s="30"/>
      <c r="D38" s="30"/>
      <c r="E38" s="30"/>
      <c r="F38" s="30"/>
      <c r="G38" s="30"/>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C69"/>
  <sheetViews>
    <sheetView topLeftCell="A22" workbookViewId="0">
      <selection activeCell="B20" sqref="B20"/>
    </sheetView>
  </sheetViews>
  <sheetFormatPr defaultColWidth="11.42578125" defaultRowHeight="15" x14ac:dyDescent="0.2"/>
  <cols>
    <col min="1" max="1" width="146.85546875" style="205" customWidth="1"/>
    <col min="2" max="2" width="48" style="25" customWidth="1"/>
    <col min="3" max="16384" width="11.42578125" style="25"/>
  </cols>
  <sheetData>
    <row r="1" spans="1:2" ht="15.75" x14ac:dyDescent="0.2">
      <c r="A1" s="209" t="s">
        <v>1377</v>
      </c>
      <c r="B1" s="212" t="s">
        <v>1423</v>
      </c>
    </row>
    <row r="2" spans="1:2" ht="16.5" thickBot="1" x14ac:dyDescent="0.25">
      <c r="A2" s="210" t="str">
        <f>[3]Aree!F19</f>
        <v xml:space="preserve">A) Acquisizione e progressione del personale </v>
      </c>
      <c r="B2" s="213" t="s">
        <v>1424</v>
      </c>
    </row>
    <row r="3" spans="1:2" ht="28.9" customHeight="1" x14ac:dyDescent="0.2">
      <c r="A3" s="203" t="s">
        <v>1430</v>
      </c>
      <c r="B3" s="214" t="s">
        <v>1425</v>
      </c>
    </row>
    <row r="4" spans="1:2" ht="16.899999999999999" customHeight="1" x14ac:dyDescent="0.2">
      <c r="A4" s="203" t="s">
        <v>1431</v>
      </c>
      <c r="B4" s="214" t="s">
        <v>1425</v>
      </c>
    </row>
    <row r="5" spans="1:2" ht="34.9" customHeight="1" x14ac:dyDescent="0.2">
      <c r="A5" s="203" t="s">
        <v>1432</v>
      </c>
      <c r="B5" s="214" t="s">
        <v>1425</v>
      </c>
    </row>
    <row r="6" spans="1:2" ht="32.450000000000003" customHeight="1" x14ac:dyDescent="0.2">
      <c r="A6" s="203" t="s">
        <v>1381</v>
      </c>
      <c r="B6" s="214" t="s">
        <v>1425</v>
      </c>
    </row>
    <row r="7" spans="1:2" x14ac:dyDescent="0.2">
      <c r="A7" s="203" t="s">
        <v>1378</v>
      </c>
      <c r="B7" s="214" t="s">
        <v>1425</v>
      </c>
    </row>
    <row r="8" spans="1:2" ht="30.6" customHeight="1" x14ac:dyDescent="0.2">
      <c r="A8" s="203" t="s">
        <v>1433</v>
      </c>
      <c r="B8" s="214" t="s">
        <v>1425</v>
      </c>
    </row>
    <row r="9" spans="1:2" x14ac:dyDescent="0.2">
      <c r="A9" s="204"/>
      <c r="B9" s="207"/>
    </row>
    <row r="10" spans="1:2" ht="15.75" x14ac:dyDescent="0.2">
      <c r="A10" s="202" t="str">
        <f>[3]Aree!F20</f>
        <v>B) Contratti pubblici</v>
      </c>
      <c r="B10" s="208"/>
    </row>
    <row r="11" spans="1:2" ht="31.15" customHeight="1" x14ac:dyDescent="0.2">
      <c r="A11" s="203" t="s">
        <v>1429</v>
      </c>
      <c r="B11" s="215" t="s">
        <v>1426</v>
      </c>
    </row>
    <row r="12" spans="1:2" ht="16.899999999999999" customHeight="1" x14ac:dyDescent="0.2">
      <c r="A12" s="203" t="s">
        <v>1427</v>
      </c>
      <c r="B12" s="215" t="s">
        <v>1426</v>
      </c>
    </row>
    <row r="13" spans="1:2" ht="16.149999999999999" customHeight="1" x14ac:dyDescent="0.2">
      <c r="A13" s="203" t="s">
        <v>1428</v>
      </c>
      <c r="B13" s="215" t="s">
        <v>1426</v>
      </c>
    </row>
    <row r="14" spans="1:2" x14ac:dyDescent="0.2">
      <c r="A14" s="203" t="s">
        <v>1387</v>
      </c>
      <c r="B14" s="215" t="s">
        <v>1426</v>
      </c>
    </row>
    <row r="15" spans="1:2" x14ac:dyDescent="0.2">
      <c r="A15" s="203" t="s">
        <v>1388</v>
      </c>
      <c r="B15" s="215" t="s">
        <v>1426</v>
      </c>
    </row>
    <row r="16" spans="1:2" x14ac:dyDescent="0.2">
      <c r="A16" s="203" t="s">
        <v>1389</v>
      </c>
      <c r="B16" s="215" t="s">
        <v>1426</v>
      </c>
    </row>
    <row r="17" spans="1:2" x14ac:dyDescent="0.2">
      <c r="A17" s="203" t="s">
        <v>1390</v>
      </c>
      <c r="B17" s="215" t="s">
        <v>1426</v>
      </c>
    </row>
    <row r="18" spans="1:2" x14ac:dyDescent="0.2">
      <c r="A18" s="204"/>
      <c r="B18" s="207"/>
    </row>
    <row r="19" spans="1:2" ht="15.75" x14ac:dyDescent="0.2">
      <c r="A19" s="202" t="str">
        <f>[3]Aree!F21</f>
        <v>C) Provvedimenti ampliativi della sfera giuridica dei destinatari privi di effetto economico diretto ed immediato per il destinatario</v>
      </c>
      <c r="B19" s="208"/>
    </row>
    <row r="20" spans="1:2" ht="46.15" customHeight="1" x14ac:dyDescent="0.2">
      <c r="A20" s="203" t="s">
        <v>1408</v>
      </c>
      <c r="B20" s="211" t="s">
        <v>1434</v>
      </c>
    </row>
    <row r="21" spans="1:2" ht="32.450000000000003" customHeight="1" x14ac:dyDescent="0.2">
      <c r="A21" s="203" t="s">
        <v>1409</v>
      </c>
      <c r="B21" s="211" t="s">
        <v>1434</v>
      </c>
    </row>
    <row r="22" spans="1:2" ht="48.6" customHeight="1" x14ac:dyDescent="0.2">
      <c r="A22" s="203" t="s">
        <v>1410</v>
      </c>
      <c r="B22" s="211" t="s">
        <v>1434</v>
      </c>
    </row>
    <row r="23" spans="1:2" ht="46.15" customHeight="1" x14ac:dyDescent="0.2">
      <c r="A23" s="203" t="s">
        <v>1411</v>
      </c>
      <c r="B23" s="211" t="s">
        <v>1434</v>
      </c>
    </row>
    <row r="24" spans="1:2" ht="47.45" customHeight="1" x14ac:dyDescent="0.2">
      <c r="A24" s="203" t="s">
        <v>1412</v>
      </c>
      <c r="B24" s="216" t="s">
        <v>1418</v>
      </c>
    </row>
    <row r="25" spans="1:2" ht="49.9" customHeight="1" x14ac:dyDescent="0.2">
      <c r="A25" s="203" t="s">
        <v>1413</v>
      </c>
      <c r="B25" s="216" t="s">
        <v>1418</v>
      </c>
    </row>
    <row r="26" spans="1:2" ht="34.15" customHeight="1" x14ac:dyDescent="0.2">
      <c r="A26" s="203" t="s">
        <v>1414</v>
      </c>
      <c r="B26" s="211" t="s">
        <v>1417</v>
      </c>
    </row>
    <row r="27" spans="1:2" ht="34.9" customHeight="1" x14ac:dyDescent="0.2">
      <c r="A27" s="203" t="s">
        <v>1415</v>
      </c>
      <c r="B27" s="211" t="s">
        <v>1417</v>
      </c>
    </row>
    <row r="28" spans="1:2" ht="33" customHeight="1" x14ac:dyDescent="0.2">
      <c r="A28" s="203" t="s">
        <v>1416</v>
      </c>
      <c r="B28" s="211" t="s">
        <v>1417</v>
      </c>
    </row>
    <row r="29" spans="1:2" ht="27.6" customHeight="1" x14ac:dyDescent="0.2">
      <c r="A29" s="203" t="s">
        <v>1419</v>
      </c>
      <c r="B29" s="216" t="s">
        <v>1421</v>
      </c>
    </row>
    <row r="30" spans="1:2" ht="29.45" customHeight="1" x14ac:dyDescent="0.2">
      <c r="A30" s="203" t="s">
        <v>1420</v>
      </c>
      <c r="B30" s="216" t="s">
        <v>1421</v>
      </c>
    </row>
    <row r="31" spans="1:2" ht="45" x14ac:dyDescent="0.2">
      <c r="A31" s="203" t="s">
        <v>1407</v>
      </c>
      <c r="B31" s="211" t="s">
        <v>1435</v>
      </c>
    </row>
    <row r="32" spans="1:2" ht="33.6" customHeight="1" x14ac:dyDescent="0.2">
      <c r="A32" s="203" t="s">
        <v>1394</v>
      </c>
      <c r="B32" s="211" t="s">
        <v>1437</v>
      </c>
    </row>
    <row r="33" spans="1:3" ht="33.6" customHeight="1" x14ac:dyDescent="0.2">
      <c r="A33" s="203" t="s">
        <v>1404</v>
      </c>
      <c r="B33" s="211" t="s">
        <v>1435</v>
      </c>
    </row>
    <row r="34" spans="1:3" ht="33.6" customHeight="1" x14ac:dyDescent="0.2">
      <c r="A34" s="203" t="s">
        <v>1405</v>
      </c>
      <c r="B34" s="211" t="s">
        <v>1435</v>
      </c>
    </row>
    <row r="35" spans="1:3" x14ac:dyDescent="0.2">
      <c r="A35" s="204"/>
      <c r="B35" s="207"/>
    </row>
    <row r="36" spans="1:3" ht="15.75" x14ac:dyDescent="0.2">
      <c r="A36" s="202" t="str">
        <f>[3]Aree!F22</f>
        <v xml:space="preserve">D) Provvedimenti ampliativi della sfera giuridica dei destinatari con effetto economico diretto ed immediato per il destinatario </v>
      </c>
      <c r="B36" s="208"/>
    </row>
    <row r="37" spans="1:3" ht="50.45" customHeight="1" x14ac:dyDescent="0.2">
      <c r="A37" s="203" t="s">
        <v>1395</v>
      </c>
      <c r="B37" s="211" t="s">
        <v>1437</v>
      </c>
    </row>
    <row r="38" spans="1:3" x14ac:dyDescent="0.2">
      <c r="A38" s="204"/>
      <c r="B38" s="207"/>
    </row>
    <row r="39" spans="1:3" ht="15.75" x14ac:dyDescent="0.2">
      <c r="A39" s="202" t="str">
        <f>[3]Aree!F23</f>
        <v xml:space="preserve">E) Area sorveglianza e controlli </v>
      </c>
      <c r="B39" s="208"/>
    </row>
    <row r="40" spans="1:3" ht="30" x14ac:dyDescent="0.2">
      <c r="A40" s="203" t="s">
        <v>1456</v>
      </c>
      <c r="B40" s="211" t="s">
        <v>1435</v>
      </c>
    </row>
    <row r="41" spans="1:3" x14ac:dyDescent="0.2">
      <c r="A41" s="203" t="s">
        <v>1396</v>
      </c>
      <c r="B41" s="211" t="s">
        <v>1435</v>
      </c>
    </row>
    <row r="42" spans="1:3" ht="30" x14ac:dyDescent="0.2">
      <c r="A42" s="203" t="s">
        <v>1397</v>
      </c>
      <c r="B42" s="211" t="s">
        <v>1435</v>
      </c>
    </row>
    <row r="43" spans="1:3" ht="30" x14ac:dyDescent="0.2">
      <c r="A43" s="203" t="s">
        <v>1398</v>
      </c>
      <c r="B43" s="211" t="s">
        <v>1435</v>
      </c>
    </row>
    <row r="44" spans="1:3" ht="31.9" customHeight="1" x14ac:dyDescent="0.2">
      <c r="A44" s="203" t="s">
        <v>1399</v>
      </c>
      <c r="B44" s="211" t="s">
        <v>1435</v>
      </c>
    </row>
    <row r="45" spans="1:3" ht="33" customHeight="1" x14ac:dyDescent="0.2">
      <c r="A45" s="203" t="s">
        <v>1400</v>
      </c>
      <c r="B45" s="211" t="s">
        <v>1435</v>
      </c>
    </row>
    <row r="46" spans="1:3" ht="29.45" customHeight="1" x14ac:dyDescent="0.2">
      <c r="A46" s="203" t="s">
        <v>1401</v>
      </c>
      <c r="B46" s="211" t="s">
        <v>1435</v>
      </c>
    </row>
    <row r="47" spans="1:3" ht="30" customHeight="1" x14ac:dyDescent="0.2">
      <c r="A47" s="203" t="s">
        <v>1402</v>
      </c>
      <c r="B47" s="211" t="s">
        <v>1435</v>
      </c>
      <c r="C47" s="25" t="s">
        <v>1438</v>
      </c>
    </row>
    <row r="48" spans="1:3" ht="15" customHeight="1" x14ac:dyDescent="0.2">
      <c r="A48" s="203" t="s">
        <v>1403</v>
      </c>
      <c r="B48" s="211" t="s">
        <v>1435</v>
      </c>
    </row>
    <row r="49" spans="1:2" x14ac:dyDescent="0.2">
      <c r="A49" s="204"/>
      <c r="B49" s="207"/>
    </row>
    <row r="50" spans="1:2" ht="15.75" x14ac:dyDescent="0.2">
      <c r="A50" s="202" t="str">
        <f>[3]Aree!F24</f>
        <v>F) Risoluzione delle controversie</v>
      </c>
      <c r="B50" s="208"/>
    </row>
    <row r="51" spans="1:2" ht="45" x14ac:dyDescent="0.2">
      <c r="A51" s="203" t="s">
        <v>1382</v>
      </c>
      <c r="B51" s="216" t="s">
        <v>1422</v>
      </c>
    </row>
    <row r="52" spans="1:2" ht="45" x14ac:dyDescent="0.2">
      <c r="A52" s="203" t="s">
        <v>1406</v>
      </c>
      <c r="B52" s="211" t="s">
        <v>1435</v>
      </c>
    </row>
    <row r="53" spans="1:2" x14ac:dyDescent="0.2">
      <c r="A53" s="204"/>
      <c r="B53" s="207"/>
    </row>
    <row r="54" spans="1:2" ht="15.75" x14ac:dyDescent="0.2">
      <c r="A54" s="202" t="str">
        <f>[3]Aree!F25</f>
        <v xml:space="preserve">G) Gestione delle entrate, delle spese e del patrimonio </v>
      </c>
      <c r="B54" s="208"/>
    </row>
    <row r="55" spans="1:2" ht="32.450000000000003" customHeight="1" x14ac:dyDescent="0.2">
      <c r="A55" s="203" t="s">
        <v>1391</v>
      </c>
      <c r="B55" s="211" t="s">
        <v>1426</v>
      </c>
    </row>
    <row r="56" spans="1:2" ht="30.6" customHeight="1" x14ac:dyDescent="0.2">
      <c r="A56" s="203" t="s">
        <v>1469</v>
      </c>
      <c r="B56" s="211" t="s">
        <v>1426</v>
      </c>
    </row>
    <row r="57" spans="1:2" ht="34.15" customHeight="1" x14ac:dyDescent="0.2">
      <c r="A57" s="203" t="s">
        <v>1392</v>
      </c>
      <c r="B57" s="211" t="s">
        <v>1436</v>
      </c>
    </row>
    <row r="58" spans="1:2" x14ac:dyDescent="0.2">
      <c r="A58" s="203" t="s">
        <v>1393</v>
      </c>
      <c r="B58" s="211" t="s">
        <v>1436</v>
      </c>
    </row>
    <row r="59" spans="1:2" x14ac:dyDescent="0.2">
      <c r="A59" s="204"/>
      <c r="B59" s="211"/>
    </row>
    <row r="60" spans="1:2" ht="15.75" x14ac:dyDescent="0.2">
      <c r="A60" s="202" t="str">
        <f>[3]Aree!F26</f>
        <v>H) Incarichi e nomine</v>
      </c>
      <c r="B60" s="208"/>
    </row>
    <row r="61" spans="1:2" x14ac:dyDescent="0.2">
      <c r="A61" s="204"/>
      <c r="B61" s="207"/>
    </row>
    <row r="62" spans="1:2" ht="15.75" x14ac:dyDescent="0.2">
      <c r="A62" s="202" t="str">
        <f>[3]Aree!F27</f>
        <v>I) Affari legali e contenzioso</v>
      </c>
      <c r="B62" s="208"/>
    </row>
    <row r="63" spans="1:2" x14ac:dyDescent="0.2">
      <c r="A63" s="204"/>
      <c r="B63" s="207"/>
    </row>
    <row r="64" spans="1:2" ht="15.75" x14ac:dyDescent="0.2">
      <c r="A64" s="202" t="str">
        <f>[3]Aree!F28</f>
        <v>L) Gestione rapporti con società partecipate</v>
      </c>
      <c r="B64" s="208"/>
    </row>
    <row r="65" spans="1:2" x14ac:dyDescent="0.2">
      <c r="A65" s="204"/>
      <c r="B65" s="207"/>
    </row>
    <row r="66" spans="1:2" ht="31.5" x14ac:dyDescent="0.2">
      <c r="A66" s="202" t="str">
        <f>[3]Aree!F29</f>
        <v>M) Governance e Compliance (Pianificazione, programmazione e controllo, audit, anticorruzione, trasparenza, gestione e valutazione delle performance…)</v>
      </c>
      <c r="B66" s="208"/>
    </row>
    <row r="67" spans="1:2" x14ac:dyDescent="0.2">
      <c r="A67" s="204"/>
      <c r="B67" s="207"/>
    </row>
    <row r="68" spans="1:2" ht="15.75" x14ac:dyDescent="0.2">
      <c r="A68" s="202" t="str">
        <f>[3]Aree!F30</f>
        <v>N) Promozione e sviluppo dei servizi camerali</v>
      </c>
      <c r="B68" s="208"/>
    </row>
    <row r="69" spans="1:2" ht="16.149999999999999" customHeight="1" x14ac:dyDescent="0.2">
      <c r="A69" s="204"/>
      <c r="B69" s="207"/>
    </row>
  </sheetData>
  <pageMargins left="0.25" right="0.25" top="0.75" bottom="0.75" header="0.3" footer="0.3"/>
  <pageSetup paperSize="9" scale="77" fitToHeight="0" orientation="landscape" horizontalDpi="4294967292" verticalDpi="4294967292"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
    <tabColor rgb="FF00B050"/>
    <pageSetUpPr fitToPage="1"/>
  </sheetPr>
  <dimension ref="A1:X433"/>
  <sheetViews>
    <sheetView tabSelected="1" topLeftCell="B1" zoomScale="85" zoomScaleNormal="85" workbookViewId="0">
      <selection activeCell="E103" sqref="E103"/>
    </sheetView>
  </sheetViews>
  <sheetFormatPr defaultColWidth="9.140625" defaultRowHeight="12.75" outlineLevelRow="1" outlineLevelCol="2" x14ac:dyDescent="0.2"/>
  <cols>
    <col min="1" max="1" width="3.140625" style="2" customWidth="1"/>
    <col min="2" max="2" width="4.8554687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58.85546875" style="2" customWidth="1" outlineLevel="1" collapsed="1"/>
    <col min="23" max="23" width="6.140625" style="2" customWidth="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30"/>
      <c r="X3" s="30"/>
    </row>
    <row r="4" spans="1:24" ht="23.85" hidden="1" customHeight="1" outlineLevel="1" x14ac:dyDescent="0.2">
      <c r="A4" s="51"/>
      <c r="B4" s="51"/>
      <c r="C4" s="51"/>
      <c r="D4" s="51"/>
      <c r="E4" s="178">
        <f t="shared" ref="E4:E12" si="0">COUNTIF($K$19:$K$17740,H4)</f>
        <v>2</v>
      </c>
      <c r="F4" s="179">
        <f t="shared" ref="F4:F12" si="1">E4/$G$4</f>
        <v>0.13333333333333333</v>
      </c>
      <c r="G4" s="232">
        <f>SUM(E4:E12)</f>
        <v>15</v>
      </c>
      <c r="H4" s="26" t="s">
        <v>32</v>
      </c>
      <c r="I4" s="85"/>
      <c r="J4" s="85"/>
      <c r="K4" s="30"/>
      <c r="L4" s="30"/>
      <c r="M4" s="30"/>
      <c r="N4" s="30"/>
      <c r="O4" s="30"/>
      <c r="P4" s="30"/>
      <c r="Q4" s="30"/>
      <c r="R4" s="30"/>
      <c r="S4" s="30"/>
      <c r="T4" s="30"/>
      <c r="U4" s="30"/>
      <c r="V4" s="30"/>
      <c r="W4" s="230"/>
      <c r="X4" s="30"/>
    </row>
    <row r="5" spans="1:24" ht="23.85" hidden="1" customHeight="1" outlineLevel="1" x14ac:dyDescent="0.2">
      <c r="A5" s="51"/>
      <c r="B5" s="51"/>
      <c r="C5" s="51"/>
      <c r="D5" s="51"/>
      <c r="E5" s="180">
        <f t="shared" si="0"/>
        <v>5</v>
      </c>
      <c r="F5" s="179">
        <f t="shared" si="1"/>
        <v>0.33333333333333331</v>
      </c>
      <c r="G5" s="232"/>
      <c r="H5" s="26" t="s">
        <v>33</v>
      </c>
      <c r="I5" s="85"/>
      <c r="J5" s="85"/>
      <c r="K5" s="30"/>
      <c r="L5" s="30"/>
      <c r="M5" s="30"/>
      <c r="N5" s="30"/>
      <c r="O5" s="30"/>
      <c r="P5" s="30"/>
      <c r="Q5" s="30"/>
      <c r="R5" s="30"/>
      <c r="S5" s="30"/>
      <c r="T5" s="30"/>
      <c r="U5" s="30"/>
      <c r="V5" s="30"/>
      <c r="W5" s="230"/>
      <c r="X5" s="30"/>
    </row>
    <row r="6" spans="1:24" ht="23.85" hidden="1" customHeight="1" outlineLevel="1" x14ac:dyDescent="0.2">
      <c r="A6" s="51"/>
      <c r="B6" s="51"/>
      <c r="C6" s="51"/>
      <c r="D6" s="51"/>
      <c r="E6" s="180">
        <f t="shared" si="0"/>
        <v>0</v>
      </c>
      <c r="F6" s="179">
        <f t="shared" si="1"/>
        <v>0</v>
      </c>
      <c r="G6" s="232"/>
      <c r="H6" s="26" t="s">
        <v>34</v>
      </c>
      <c r="I6" s="85"/>
      <c r="J6" s="85"/>
      <c r="K6" s="30"/>
      <c r="L6" s="30"/>
      <c r="M6" s="30"/>
      <c r="N6" s="30"/>
      <c r="O6" s="30"/>
      <c r="P6" s="30"/>
      <c r="Q6" s="30"/>
      <c r="R6" s="30"/>
      <c r="S6" s="30"/>
      <c r="T6" s="30"/>
      <c r="U6" s="30"/>
      <c r="V6" s="30"/>
      <c r="W6" s="230"/>
      <c r="X6" s="30"/>
    </row>
    <row r="7" spans="1:24" ht="23.85" hidden="1" customHeight="1" outlineLevel="1" x14ac:dyDescent="0.2">
      <c r="A7" s="51"/>
      <c r="B7" s="51"/>
      <c r="C7" s="51"/>
      <c r="D7" s="51"/>
      <c r="E7" s="180">
        <f t="shared" si="0"/>
        <v>0</v>
      </c>
      <c r="F7" s="179">
        <f t="shared" si="1"/>
        <v>0</v>
      </c>
      <c r="G7" s="232"/>
      <c r="H7" s="26" t="s">
        <v>35</v>
      </c>
      <c r="I7" s="85"/>
      <c r="J7" s="85"/>
      <c r="K7" s="30"/>
      <c r="L7" s="30"/>
      <c r="M7" s="30"/>
      <c r="N7" s="30"/>
      <c r="O7" s="30"/>
      <c r="P7" s="30"/>
      <c r="Q7" s="30"/>
      <c r="R7" s="30"/>
      <c r="S7" s="30"/>
      <c r="T7" s="30"/>
      <c r="U7" s="30"/>
      <c r="V7" s="30"/>
      <c r="W7" s="230"/>
      <c r="X7" s="30"/>
    </row>
    <row r="8" spans="1:24" ht="23.85" hidden="1" customHeight="1" outlineLevel="1" x14ac:dyDescent="0.2">
      <c r="A8" s="51"/>
      <c r="B8" s="51"/>
      <c r="C8" s="51"/>
      <c r="D8" s="51"/>
      <c r="E8" s="180">
        <f t="shared" si="0"/>
        <v>0</v>
      </c>
      <c r="F8" s="179">
        <f t="shared" si="1"/>
        <v>0</v>
      </c>
      <c r="G8" s="232"/>
      <c r="H8" s="26" t="s">
        <v>36</v>
      </c>
      <c r="I8" s="85"/>
      <c r="J8" s="85"/>
      <c r="K8" s="30"/>
      <c r="L8" s="30"/>
      <c r="M8" s="30"/>
      <c r="N8" s="30"/>
      <c r="O8" s="30"/>
      <c r="P8" s="30"/>
      <c r="Q8" s="30"/>
      <c r="R8" s="30"/>
      <c r="S8" s="30"/>
      <c r="T8" s="30"/>
      <c r="U8" s="30"/>
      <c r="V8" s="30"/>
      <c r="W8" s="230"/>
      <c r="X8" s="30"/>
    </row>
    <row r="9" spans="1:24" ht="23.85" hidden="1" customHeight="1" outlineLevel="1" x14ac:dyDescent="0.2">
      <c r="A9" s="51"/>
      <c r="B9" s="51"/>
      <c r="C9" s="51"/>
      <c r="D9" s="51"/>
      <c r="E9" s="180">
        <f t="shared" si="0"/>
        <v>1</v>
      </c>
      <c r="F9" s="179">
        <f t="shared" si="1"/>
        <v>6.6666666666666666E-2</v>
      </c>
      <c r="G9" s="232"/>
      <c r="H9" s="26" t="s">
        <v>37</v>
      </c>
      <c r="I9" s="85"/>
      <c r="J9" s="85"/>
      <c r="K9" s="30"/>
      <c r="L9" s="30"/>
      <c r="M9" s="30"/>
      <c r="N9" s="30"/>
      <c r="O9" s="30"/>
      <c r="P9" s="30"/>
      <c r="Q9" s="30"/>
      <c r="R9" s="30"/>
      <c r="S9" s="30"/>
      <c r="T9" s="30"/>
      <c r="U9" s="30"/>
      <c r="V9" s="30"/>
      <c r="W9" s="230"/>
      <c r="X9" s="30"/>
    </row>
    <row r="10" spans="1:24" ht="23.85" hidden="1" customHeight="1" outlineLevel="1" x14ac:dyDescent="0.2">
      <c r="A10" s="51"/>
      <c r="B10" s="51"/>
      <c r="C10" s="51"/>
      <c r="D10" s="51"/>
      <c r="E10" s="180">
        <f t="shared" si="0"/>
        <v>1</v>
      </c>
      <c r="F10" s="179">
        <f t="shared" si="1"/>
        <v>6.6666666666666666E-2</v>
      </c>
      <c r="G10" s="232"/>
      <c r="H10" s="26" t="s">
        <v>38</v>
      </c>
      <c r="I10" s="85"/>
      <c r="J10" s="85"/>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E11" s="180">
        <f t="shared" si="0"/>
        <v>3</v>
      </c>
      <c r="F11" s="179">
        <f t="shared" si="1"/>
        <v>0.2</v>
      </c>
      <c r="G11" s="232"/>
      <c r="H11" s="26" t="s">
        <v>31</v>
      </c>
      <c r="I11" s="85"/>
      <c r="J11" s="85"/>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E12" s="180">
        <f t="shared" si="0"/>
        <v>3</v>
      </c>
      <c r="F12" s="179">
        <f t="shared" si="1"/>
        <v>0.2</v>
      </c>
      <c r="G12" s="232"/>
      <c r="H12" s="26" t="s">
        <v>641</v>
      </c>
      <c r="I12" s="85"/>
      <c r="J12" s="85"/>
      <c r="K12" s="30"/>
      <c r="L12" s="30"/>
      <c r="M12" s="30"/>
      <c r="N12" s="30"/>
      <c r="O12" s="30"/>
      <c r="P12" s="30"/>
      <c r="Q12" s="30"/>
      <c r="R12" s="30"/>
      <c r="S12" s="30"/>
      <c r="T12" s="30"/>
      <c r="U12" s="30"/>
      <c r="V12" s="30"/>
      <c r="W12" s="230"/>
      <c r="X12" s="30"/>
    </row>
    <row r="13" spans="1:24" ht="20.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48.95" customHeight="1" x14ac:dyDescent="0.2">
      <c r="A14" s="170"/>
      <c r="B14" s="170"/>
      <c r="C14" s="174" t="s">
        <v>674</v>
      </c>
      <c r="D14" s="174"/>
      <c r="E14" s="175" t="s">
        <v>640</v>
      </c>
      <c r="F14" s="168"/>
      <c r="G14" s="168"/>
      <c r="H14" s="168"/>
      <c r="I14" s="220" t="str">
        <f>Aree!F19</f>
        <v xml:space="preserve">A) Acquisizione e progressione del personale </v>
      </c>
      <c r="J14" s="220"/>
      <c r="K14" s="220"/>
      <c r="L14" s="220"/>
      <c r="M14" s="168"/>
      <c r="N14" s="84" t="s">
        <v>6</v>
      </c>
      <c r="O14" s="84"/>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t="s">
        <v>625</v>
      </c>
      <c r="G15" s="226"/>
      <c r="H15" s="226"/>
      <c r="I15" s="50" t="s">
        <v>11</v>
      </c>
      <c r="J15" s="227" t="s">
        <v>1443</v>
      </c>
      <c r="K15" s="227"/>
      <c r="L15" s="39"/>
      <c r="M15" s="162" t="s">
        <v>676</v>
      </c>
      <c r="N15" s="163" t="str">
        <f>V15</f>
        <v>Basso</v>
      </c>
      <c r="O15" s="39"/>
      <c r="P15" s="168"/>
      <c r="Q15" s="184" t="s">
        <v>12</v>
      </c>
      <c r="R15" s="184" t="s">
        <v>12</v>
      </c>
      <c r="S15" s="185">
        <f>IF(Q15="Basso",1.8,IF(Q15="Medio",2.5,IF(Q15="Medio-Alto",3.8,IF(Q15="Alto",5,"0"))))</f>
        <v>1.8</v>
      </c>
      <c r="T15" s="185">
        <f>IF(R15="Basso",1.8,IF(R15="Medio",2.5,IF(R15="Medio-Alto",3.8,IF(R15="Alto",5,"0"))))</f>
        <v>1.8</v>
      </c>
      <c r="U15" s="185">
        <f>IF(MAX(U19:U33)&gt;(T15*S15),MAX(U19:U33),T15*S15)</f>
        <v>3.24</v>
      </c>
      <c r="V15" s="186" t="str">
        <f>IF(U15=0,"--",IF(U15&lt;='db fasce di rischio'!$B$4,'db fasce di rischio'!$A$2,IF(U15&lt;='db fasce di rischio'!$D$4,'db fasce di rischio'!$C$2,IF(U15&lt;='db fasce di rischio'!$F$4,'db fasce di rischio'!$E$2,IF(U15&lt;='db fasce di rischio'!$H$4,'db fasce di rischio'!$G$2,"")))))</f>
        <v>Basso</v>
      </c>
      <c r="W15" s="30"/>
      <c r="X15" s="30"/>
    </row>
    <row r="16" spans="1:24" ht="59.45" customHeight="1" x14ac:dyDescent="0.2">
      <c r="A16" s="168"/>
      <c r="B16" s="168"/>
      <c r="C16" s="224"/>
      <c r="D16" s="225"/>
      <c r="E16" s="225"/>
      <c r="F16" s="172"/>
      <c r="G16" s="172"/>
      <c r="H16" s="172"/>
      <c r="I16" s="172"/>
      <c r="J16" s="172"/>
      <c r="K16" s="172"/>
      <c r="L16" s="173"/>
      <c r="M16" s="229" t="s">
        <v>1481</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63.75" outlineLevel="1" x14ac:dyDescent="0.2">
      <c r="A18" s="169"/>
      <c r="B18" s="169"/>
      <c r="C18" s="24" t="s">
        <v>915</v>
      </c>
      <c r="D18" s="24" t="s">
        <v>916</v>
      </c>
      <c r="E18" s="24" t="s">
        <v>981</v>
      </c>
      <c r="F18" s="24" t="s">
        <v>980</v>
      </c>
      <c r="G18" s="181"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51" outlineLevel="1" x14ac:dyDescent="0.2">
      <c r="A19" s="169"/>
      <c r="B19" s="169"/>
      <c r="C19" s="26" t="s">
        <v>30</v>
      </c>
      <c r="D19" s="26" t="s">
        <v>30</v>
      </c>
      <c r="E19" s="26" t="s">
        <v>172</v>
      </c>
      <c r="F19" s="26" t="s">
        <v>1441</v>
      </c>
      <c r="G19" s="161" t="str">
        <f>V19</f>
        <v>Basso</v>
      </c>
      <c r="H19" s="27" t="s">
        <v>903</v>
      </c>
      <c r="I19" s="33" t="s">
        <v>287</v>
      </c>
      <c r="J19" s="87" t="s">
        <v>1386</v>
      </c>
      <c r="K19" s="33" t="s">
        <v>641</v>
      </c>
      <c r="L19" s="26" t="s">
        <v>1384</v>
      </c>
      <c r="M19" s="206">
        <v>1</v>
      </c>
      <c r="N19" s="26" t="s">
        <v>1385</v>
      </c>
      <c r="O19" s="26" t="s">
        <v>1383</v>
      </c>
      <c r="P19" s="169"/>
      <c r="Q19" s="184" t="s">
        <v>12</v>
      </c>
      <c r="R19" s="184" t="s">
        <v>12</v>
      </c>
      <c r="S19" s="185">
        <f>IF(Q19="Basso",1.8,IF(Q19="Medio",2.5,IF(Q19="Medio-Alto",3.8,IF(Q19="Alto",5,"0"))))</f>
        <v>1.8</v>
      </c>
      <c r="T19" s="185">
        <f>IF(R19="Basso",1.8,IF(R19="Medio",2.5,IF(R19="Medio-Alto",3.8,IF(R19="Alto",5,"0"))))</f>
        <v>1.8</v>
      </c>
      <c r="U19" s="185">
        <f>(T19*S19)</f>
        <v>3.24</v>
      </c>
      <c r="V19" s="186" t="str">
        <f>IF(U19=0,"--",IF(U19&lt;='db fasce di rischio'!$B$4,'db fasce di rischio'!$A$2,IF(U19&lt;='db fasce di rischio'!$D$4,'db fasce di rischio'!$C$2,IF(U19&lt;='db fasce di rischio'!$F$4,'db fasce di rischio'!$E$2,IF(U19&lt;='db fasce di rischio'!$H$4,'db fasce di rischio'!$G$2,"")))))</f>
        <v>Basso</v>
      </c>
      <c r="W19" s="30"/>
      <c r="X19" s="30"/>
    </row>
    <row r="20" spans="1:24" ht="51" outlineLevel="1" x14ac:dyDescent="0.2">
      <c r="A20" s="169"/>
      <c r="B20" s="169"/>
      <c r="C20" s="26" t="s">
        <v>30</v>
      </c>
      <c r="D20" s="26" t="s">
        <v>30</v>
      </c>
      <c r="E20" s="26" t="s">
        <v>173</v>
      </c>
      <c r="F20" s="26" t="s">
        <v>669</v>
      </c>
      <c r="G20" s="161" t="str">
        <f t="shared" ref="G20:G33" si="2">V20</f>
        <v>Basso</v>
      </c>
      <c r="H20" s="27" t="s">
        <v>902</v>
      </c>
      <c r="I20" s="33" t="s">
        <v>1017</v>
      </c>
      <c r="J20" s="87" t="s">
        <v>1442</v>
      </c>
      <c r="K20" s="33" t="s">
        <v>641</v>
      </c>
      <c r="L20" s="26" t="s">
        <v>1384</v>
      </c>
      <c r="M20" s="206">
        <v>1</v>
      </c>
      <c r="N20" s="26" t="s">
        <v>1385</v>
      </c>
      <c r="O20" s="26" t="s">
        <v>1383</v>
      </c>
      <c r="P20" s="169"/>
      <c r="Q20" s="184" t="s">
        <v>12</v>
      </c>
      <c r="R20" s="184" t="s">
        <v>12</v>
      </c>
      <c r="S20" s="185">
        <f t="shared" ref="S20:S33" si="3">IF(Q20="Basso",1.8,IF(Q20="Medio",2.5,IF(Q20="Medio-Alto",3.8,IF(Q20="Alto",5,"0"))))</f>
        <v>1.8</v>
      </c>
      <c r="T20" s="185">
        <f t="shared" ref="T20:T33" si="4">IF(R20="Basso",1.8,IF(R20="Medio",2.5,IF(R20="Medio-Alto",3.8,IF(R20="Alto",5,"0"))))</f>
        <v>1.8</v>
      </c>
      <c r="U20" s="185">
        <f>(T20*S20)</f>
        <v>3.24</v>
      </c>
      <c r="V20" s="186" t="str">
        <f>IF(U20=0,"--",IF(U20&lt;='db fasce di rischio'!$B$4,'db fasce di rischio'!$A$2,IF(U20&lt;='db fasce di rischio'!$D$4,'db fasce di rischio'!$C$2,IF(U20&lt;='db fasce di rischio'!$F$4,'db fasce di rischio'!$E$2,IF(U20&lt;='db fasce di rischio'!$H$4,'db fasce di rischio'!$G$2,"")))))</f>
        <v>Basso</v>
      </c>
      <c r="W20" s="30"/>
      <c r="X20" s="30"/>
    </row>
    <row r="21" spans="1:24" ht="51" outlineLevel="1" x14ac:dyDescent="0.2">
      <c r="A21" s="169"/>
      <c r="B21" s="169"/>
      <c r="C21" s="26" t="s">
        <v>30</v>
      </c>
      <c r="D21" s="26" t="s">
        <v>30</v>
      </c>
      <c r="E21" s="26" t="s">
        <v>186</v>
      </c>
      <c r="F21" s="26" t="s">
        <v>671</v>
      </c>
      <c r="G21" s="161" t="str">
        <f t="shared" si="2"/>
        <v>Basso</v>
      </c>
      <c r="H21" s="27" t="s">
        <v>903</v>
      </c>
      <c r="I21" s="33" t="s">
        <v>289</v>
      </c>
      <c r="J21" s="87" t="s">
        <v>1386</v>
      </c>
      <c r="K21" s="33" t="s">
        <v>641</v>
      </c>
      <c r="L21" s="26" t="s">
        <v>1384</v>
      </c>
      <c r="M21" s="206">
        <v>1</v>
      </c>
      <c r="N21" s="26" t="s">
        <v>1385</v>
      </c>
      <c r="O21" s="26" t="s">
        <v>1383</v>
      </c>
      <c r="P21" s="169"/>
      <c r="Q21" s="184" t="s">
        <v>12</v>
      </c>
      <c r="R21" s="184" t="s">
        <v>12</v>
      </c>
      <c r="S21" s="185">
        <f t="shared" si="3"/>
        <v>1.8</v>
      </c>
      <c r="T21" s="185">
        <f t="shared" si="4"/>
        <v>1.8</v>
      </c>
      <c r="U21" s="185">
        <f t="shared" ref="U21:U33" si="5">(T21*S21)</f>
        <v>3.24</v>
      </c>
      <c r="V21" s="186" t="str">
        <f>IF(U21=0,"--",IF(U21&lt;='db fasce di rischio'!$B$4,'db fasce di rischio'!$A$2,IF(U21&lt;='db fasce di rischio'!$D$4,'db fasce di rischio'!$C$2,IF(U21&lt;='db fasce di rischio'!$F$4,'db fasce di rischio'!$E$2,IF(U21&lt;='db fasce di rischio'!$H$4,'db fasce di rischio'!$G$2,"")))))</f>
        <v>Basso</v>
      </c>
      <c r="W21" s="30"/>
      <c r="X21" s="30"/>
    </row>
    <row r="22" spans="1:24" ht="25.5" outlineLevel="1" x14ac:dyDescent="0.2">
      <c r="A22" s="169"/>
      <c r="B22" s="169"/>
      <c r="C22" s="26" t="s">
        <v>30</v>
      </c>
      <c r="D22" s="26" t="s">
        <v>30</v>
      </c>
      <c r="E22" s="26" t="s">
        <v>188</v>
      </c>
      <c r="F22" s="26" t="s">
        <v>1441</v>
      </c>
      <c r="G22" s="161" t="str">
        <f t="shared" si="2"/>
        <v>Basso</v>
      </c>
      <c r="H22" s="27" t="s">
        <v>903</v>
      </c>
      <c r="I22" s="33" t="s">
        <v>293</v>
      </c>
      <c r="J22" s="87" t="s">
        <v>1386</v>
      </c>
      <c r="K22" s="33" t="s">
        <v>31</v>
      </c>
      <c r="L22" s="26" t="s">
        <v>1384</v>
      </c>
      <c r="M22" s="206">
        <v>1</v>
      </c>
      <c r="N22" s="26" t="s">
        <v>1385</v>
      </c>
      <c r="O22" s="26" t="s">
        <v>1383</v>
      </c>
      <c r="P22" s="169"/>
      <c r="Q22" s="184" t="s">
        <v>12</v>
      </c>
      <c r="R22" s="184" t="s">
        <v>12</v>
      </c>
      <c r="S22" s="185">
        <f t="shared" si="3"/>
        <v>1.8</v>
      </c>
      <c r="T22" s="185">
        <f t="shared" si="4"/>
        <v>1.8</v>
      </c>
      <c r="U22" s="185">
        <f t="shared" si="5"/>
        <v>3.24</v>
      </c>
      <c r="V22" s="186" t="str">
        <f>IF(U22=0,"--",IF(U22&lt;='db fasce di rischio'!$B$4,'db fasce di rischio'!$A$2,IF(U22&lt;='db fasce di rischio'!$D$4,'db fasce di rischio'!$C$2,IF(U22&lt;='db fasce di rischio'!$F$4,'db fasce di rischio'!$E$2,IF(U22&lt;='db fasce di rischio'!$H$4,'db fasce di rischio'!$G$2,"")))))</f>
        <v>Basso</v>
      </c>
      <c r="W22" s="30"/>
      <c r="X22" s="30"/>
    </row>
    <row r="23" spans="1:24" ht="38.25" outlineLevel="1" x14ac:dyDescent="0.2">
      <c r="A23" s="169"/>
      <c r="B23" s="169"/>
      <c r="C23" s="26" t="s">
        <v>30</v>
      </c>
      <c r="D23" s="26" t="s">
        <v>30</v>
      </c>
      <c r="E23" s="26" t="s">
        <v>194</v>
      </c>
      <c r="F23" s="26" t="s">
        <v>669</v>
      </c>
      <c r="G23" s="161" t="str">
        <f t="shared" si="2"/>
        <v>Basso</v>
      </c>
      <c r="H23" s="27" t="s">
        <v>902</v>
      </c>
      <c r="I23" s="33" t="s">
        <v>287</v>
      </c>
      <c r="J23" s="87" t="s">
        <v>1386</v>
      </c>
      <c r="K23" s="33" t="s">
        <v>33</v>
      </c>
      <c r="L23" s="26" t="s">
        <v>1384</v>
      </c>
      <c r="M23" s="206">
        <v>1</v>
      </c>
      <c r="N23" s="26" t="s">
        <v>1385</v>
      </c>
      <c r="O23" s="26" t="s">
        <v>1383</v>
      </c>
      <c r="P23" s="169"/>
      <c r="Q23" s="184" t="s">
        <v>12</v>
      </c>
      <c r="R23" s="184" t="s">
        <v>12</v>
      </c>
      <c r="S23" s="185">
        <f t="shared" si="3"/>
        <v>1.8</v>
      </c>
      <c r="T23" s="185">
        <f t="shared" si="4"/>
        <v>1.8</v>
      </c>
      <c r="U23" s="185">
        <f t="shared" si="5"/>
        <v>3.24</v>
      </c>
      <c r="V23" s="186" t="str">
        <f>IF(U23=0,"--",IF(U23&lt;='db fasce di rischio'!$B$4,'db fasce di rischio'!$A$2,IF(U23&lt;='db fasce di rischio'!$D$4,'db fasce di rischio'!$C$2,IF(U23&lt;='db fasce di rischio'!$F$4,'db fasce di rischio'!$E$2,IF(U23&lt;='db fasce di rischio'!$H$4,'db fasce di rischio'!$G$2,"")))))</f>
        <v>Basso</v>
      </c>
      <c r="W23" s="30"/>
      <c r="X23" s="30"/>
    </row>
    <row r="24" spans="1:24" ht="38.25" outlineLevel="1" x14ac:dyDescent="0.2">
      <c r="A24" s="169"/>
      <c r="B24" s="169"/>
      <c r="C24" s="26" t="s">
        <v>30</v>
      </c>
      <c r="D24" s="26" t="s">
        <v>30</v>
      </c>
      <c r="E24" s="26" t="s">
        <v>179</v>
      </c>
      <c r="F24" s="26" t="s">
        <v>663</v>
      </c>
      <c r="G24" s="161" t="str">
        <f t="shared" si="2"/>
        <v>Basso</v>
      </c>
      <c r="H24" s="27" t="s">
        <v>903</v>
      </c>
      <c r="I24" s="33" t="s">
        <v>287</v>
      </c>
      <c r="J24" s="87" t="s">
        <v>1386</v>
      </c>
      <c r="K24" s="33" t="s">
        <v>32</v>
      </c>
      <c r="L24" s="26" t="s">
        <v>1384</v>
      </c>
      <c r="M24" s="206">
        <v>1</v>
      </c>
      <c r="N24" s="26" t="s">
        <v>1385</v>
      </c>
      <c r="O24" s="26" t="s">
        <v>1383</v>
      </c>
      <c r="P24" s="169"/>
      <c r="Q24" s="184" t="s">
        <v>12</v>
      </c>
      <c r="R24" s="184" t="s">
        <v>12</v>
      </c>
      <c r="S24" s="185">
        <f t="shared" si="3"/>
        <v>1.8</v>
      </c>
      <c r="T24" s="185">
        <f t="shared" si="4"/>
        <v>1.8</v>
      </c>
      <c r="U24" s="185">
        <f t="shared" si="5"/>
        <v>3.24</v>
      </c>
      <c r="V24" s="186" t="str">
        <f>IF(U24=0,"--",IF(U24&lt;='db fasce di rischio'!$B$4,'db fasce di rischio'!$A$2,IF(U24&lt;='db fasce di rischio'!$D$4,'db fasce di rischio'!$C$2,IF(U24&lt;='db fasce di rischio'!$F$4,'db fasce di rischio'!$E$2,IF(U24&lt;='db fasce di rischio'!$H$4,'db fasce di rischio'!$G$2,"")))))</f>
        <v>Basso</v>
      </c>
      <c r="W24" s="30"/>
      <c r="X24" s="30"/>
    </row>
    <row r="25" spans="1:24" ht="51" outlineLevel="1" x14ac:dyDescent="0.2">
      <c r="A25" s="169"/>
      <c r="B25" s="169"/>
      <c r="C25" s="26" t="s">
        <v>30</v>
      </c>
      <c r="D25" s="26" t="s">
        <v>30</v>
      </c>
      <c r="E25" s="26" t="s">
        <v>183</v>
      </c>
      <c r="F25" s="26" t="s">
        <v>1478</v>
      </c>
      <c r="G25" s="161" t="str">
        <f t="shared" si="2"/>
        <v>Basso</v>
      </c>
      <c r="H25" s="27" t="s">
        <v>903</v>
      </c>
      <c r="I25" s="33" t="s">
        <v>293</v>
      </c>
      <c r="J25" s="87" t="s">
        <v>1386</v>
      </c>
      <c r="K25" s="33" t="s">
        <v>32</v>
      </c>
      <c r="L25" s="26" t="s">
        <v>1384</v>
      </c>
      <c r="M25" s="206">
        <v>1</v>
      </c>
      <c r="N25" s="26" t="s">
        <v>1385</v>
      </c>
      <c r="O25" s="26" t="s">
        <v>1383</v>
      </c>
      <c r="P25" s="169"/>
      <c r="Q25" s="184" t="s">
        <v>12</v>
      </c>
      <c r="R25" s="184" t="s">
        <v>12</v>
      </c>
      <c r="S25" s="185">
        <f t="shared" si="3"/>
        <v>1.8</v>
      </c>
      <c r="T25" s="185">
        <f t="shared" si="4"/>
        <v>1.8</v>
      </c>
      <c r="U25" s="185">
        <f t="shared" si="5"/>
        <v>3.24</v>
      </c>
      <c r="V25" s="186" t="str">
        <f>IF(U25=0,"--",IF(U25&lt;='db fasce di rischio'!$B$4,'db fasce di rischio'!$A$2,IF(U25&lt;='db fasce di rischio'!$D$4,'db fasce di rischio'!$C$2,IF(U25&lt;='db fasce di rischio'!$F$4,'db fasce di rischio'!$E$2,IF(U25&lt;='db fasce di rischio'!$H$4,'db fasce di rischio'!$G$2,"")))))</f>
        <v>Basso</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4"/>
        <v>0</v>
      </c>
      <c r="U26" s="185">
        <f t="shared" si="5"/>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4"/>
        <v>0</v>
      </c>
      <c r="U27" s="185">
        <f t="shared" si="5"/>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4"/>
        <v>0</v>
      </c>
      <c r="U28" s="185">
        <f t="shared" si="5"/>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4"/>
        <v>0</v>
      </c>
      <c r="U29" s="185">
        <f t="shared" si="5"/>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4"/>
        <v>0</v>
      </c>
      <c r="U30" s="185">
        <f t="shared" si="5"/>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4"/>
        <v>0</v>
      </c>
      <c r="U31" s="185">
        <f t="shared" si="5"/>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4"/>
        <v>0</v>
      </c>
      <c r="U32" s="185">
        <f t="shared" si="5"/>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4"/>
        <v>0</v>
      </c>
      <c r="U33" s="185">
        <f t="shared" si="5"/>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54" x14ac:dyDescent="0.2">
      <c r="A35" s="31"/>
      <c r="B35" s="31"/>
      <c r="C35" s="32" t="s">
        <v>674</v>
      </c>
      <c r="D35" s="32"/>
      <c r="E35" s="30"/>
      <c r="F35" s="30"/>
      <c r="G35" s="30"/>
      <c r="H35" s="30"/>
      <c r="I35" s="30"/>
      <c r="J35" s="85"/>
      <c r="K35" s="30"/>
      <c r="L35" s="30"/>
      <c r="M35" s="30"/>
      <c r="N35" s="84" t="s">
        <v>6</v>
      </c>
      <c r="O35" s="84"/>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t="s">
        <v>1379</v>
      </c>
      <c r="G36" s="226"/>
      <c r="H36" s="226"/>
      <c r="I36" s="50" t="s">
        <v>11</v>
      </c>
      <c r="J36" s="227" t="s">
        <v>1443</v>
      </c>
      <c r="K36" s="227"/>
      <c r="L36" s="39"/>
      <c r="M36" s="162" t="s">
        <v>676</v>
      </c>
      <c r="N36" s="163" t="str">
        <f>V36</f>
        <v>Basso</v>
      </c>
      <c r="O36" s="39"/>
      <c r="P36" s="168"/>
      <c r="Q36" s="184" t="s">
        <v>12</v>
      </c>
      <c r="R36" s="184" t="s">
        <v>12</v>
      </c>
      <c r="S36" s="185">
        <f>IF(Q36="Basso",1.8,IF(Q36="Medio",2.5,IF(Q36="Medio-Alto",3.8,IF(Q36="Alto",5,"0"))))</f>
        <v>1.8</v>
      </c>
      <c r="T36" s="185">
        <f>IF(R36="Basso",1.8,IF(R36="Medio",2.5,IF(R36="Medio-Alto",3.8,IF(R36="Alto",5,"0"))))</f>
        <v>1.8</v>
      </c>
      <c r="U36" s="185">
        <f>IF(MAX(U40:U54)&gt;(T36*S36),MAX(U40:U54),T36*S36)</f>
        <v>3.24</v>
      </c>
      <c r="V36" s="186" t="str">
        <f>IF(U36=0,"--",IF(U36&lt;='db fasce di rischio'!$B$4,'db fasce di rischio'!$A$2,IF(U36&lt;='db fasce di rischio'!$D$4,'db fasce di rischio'!$C$2,IF(U36&lt;='db fasce di rischio'!$F$4,'db fasce di rischio'!$E$2,IF(U36&lt;='db fasce di rischio'!$H$4,'db fasce di rischio'!$G$2,"")))))</f>
        <v>Basso</v>
      </c>
      <c r="W36" s="30"/>
      <c r="X36" s="30"/>
    </row>
    <row r="37" spans="1:24" ht="59.45" customHeight="1" x14ac:dyDescent="0.2">
      <c r="A37" s="168"/>
      <c r="B37" s="168"/>
      <c r="C37" s="224"/>
      <c r="D37" s="225"/>
      <c r="E37" s="225"/>
      <c r="F37" s="172"/>
      <c r="G37" s="172"/>
      <c r="H37" s="172"/>
      <c r="I37" s="172"/>
      <c r="J37" s="172"/>
      <c r="K37" s="172"/>
      <c r="L37" s="173"/>
      <c r="M37" s="229" t="s">
        <v>1481</v>
      </c>
      <c r="N37" s="228"/>
      <c r="O37" s="228"/>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63.75" outlineLevel="1" x14ac:dyDescent="0.2">
      <c r="A39" s="169"/>
      <c r="B39" s="169"/>
      <c r="C39" s="24" t="s">
        <v>915</v>
      </c>
      <c r="D39" s="24" t="s">
        <v>916</v>
      </c>
      <c r="E39" s="24" t="s">
        <v>981</v>
      </c>
      <c r="F39" s="24" t="s">
        <v>980</v>
      </c>
      <c r="G39" s="181"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38.25" outlineLevel="1" x14ac:dyDescent="0.2">
      <c r="A40" s="169"/>
      <c r="B40" s="169"/>
      <c r="C40" s="26" t="s">
        <v>30</v>
      </c>
      <c r="D40" s="26" t="s">
        <v>30</v>
      </c>
      <c r="E40" s="26" t="s">
        <v>172</v>
      </c>
      <c r="F40" s="26" t="s">
        <v>669</v>
      </c>
      <c r="G40" s="161" t="str">
        <f>V40</f>
        <v>Basso</v>
      </c>
      <c r="H40" s="27" t="s">
        <v>902</v>
      </c>
      <c r="I40" s="33" t="s">
        <v>287</v>
      </c>
      <c r="J40" s="87" t="s">
        <v>1386</v>
      </c>
      <c r="K40" s="33" t="s">
        <v>33</v>
      </c>
      <c r="L40" s="26" t="s">
        <v>1384</v>
      </c>
      <c r="M40" s="206">
        <v>1</v>
      </c>
      <c r="N40" s="26" t="s">
        <v>1385</v>
      </c>
      <c r="O40" s="26" t="s">
        <v>1383</v>
      </c>
      <c r="P40" s="169"/>
      <c r="Q40" s="184" t="s">
        <v>12</v>
      </c>
      <c r="R40" s="184" t="s">
        <v>12</v>
      </c>
      <c r="S40" s="185">
        <f>IF(Q40="Basso",1.8,IF(Q40="Medio",2.5,IF(Q40="Medio-Alto",3.8,IF(Q40="Alto",5,"0"))))</f>
        <v>1.8</v>
      </c>
      <c r="T40" s="185">
        <f>IF(R40="Basso",1.8,IF(R40="Medio",2.5,IF(R40="Medio-Alto",3.8,IF(R40="Alto",5,"0"))))</f>
        <v>1.8</v>
      </c>
      <c r="U40" s="185">
        <f>(T40*S40)</f>
        <v>3.24</v>
      </c>
      <c r="V40" s="186" t="str">
        <f>IF(U40=0,"--",IF(U40&lt;='db fasce di rischio'!$B$4,'db fasce di rischio'!$A$2,IF(U40&lt;='db fasce di rischio'!$D$4,'db fasce di rischio'!$C$2,IF(U40&lt;='db fasce di rischio'!$F$4,'db fasce di rischio'!$E$2,IF(U40&lt;='db fasce di rischio'!$H$4,'db fasce di rischio'!$G$2,"")))))</f>
        <v>Basso</v>
      </c>
      <c r="W40" s="30"/>
      <c r="X40" s="30"/>
    </row>
    <row r="41" spans="1:24" ht="63.75" outlineLevel="1" x14ac:dyDescent="0.2">
      <c r="A41" s="169"/>
      <c r="B41" s="169"/>
      <c r="C41" s="26" t="s">
        <v>30</v>
      </c>
      <c r="D41" s="26" t="s">
        <v>30</v>
      </c>
      <c r="E41" s="26" t="s">
        <v>184</v>
      </c>
      <c r="F41" s="26" t="s">
        <v>665</v>
      </c>
      <c r="G41" s="161" t="str">
        <f t="shared" ref="G41:G54" si="6">V41</f>
        <v>Basso</v>
      </c>
      <c r="H41" s="27" t="s">
        <v>903</v>
      </c>
      <c r="I41" s="33" t="s">
        <v>293</v>
      </c>
      <c r="J41" s="87" t="s">
        <v>1386</v>
      </c>
      <c r="K41" s="33" t="s">
        <v>31</v>
      </c>
      <c r="L41" s="26" t="s">
        <v>1384</v>
      </c>
      <c r="M41" s="206">
        <v>1</v>
      </c>
      <c r="N41" s="26" t="s">
        <v>1385</v>
      </c>
      <c r="O41" s="26" t="s">
        <v>1383</v>
      </c>
      <c r="P41" s="169"/>
      <c r="Q41" s="184" t="s">
        <v>12</v>
      </c>
      <c r="R41" s="184" t="s">
        <v>12</v>
      </c>
      <c r="S41" s="185">
        <f t="shared" ref="S41:S54" si="7">IF(Q41="Basso",1.8,IF(Q41="Medio",2.5,IF(Q41="Medio-Alto",3.8,IF(Q41="Alto",5,"0"))))</f>
        <v>1.8</v>
      </c>
      <c r="T41" s="185">
        <f t="shared" ref="T41:T54" si="8">IF(R41="Basso",1.8,IF(R41="Medio",2.5,IF(R41="Medio-Alto",3.8,IF(R41="Alto",5,"0"))))</f>
        <v>1.8</v>
      </c>
      <c r="U41" s="185">
        <f>(T41*S41)</f>
        <v>3.24</v>
      </c>
      <c r="V41" s="186" t="str">
        <f>IF(U41=0,"--",IF(U41&lt;='db fasce di rischio'!$B$4,'db fasce di rischio'!$A$2,IF(U41&lt;='db fasce di rischio'!$D$4,'db fasce di rischio'!$C$2,IF(U41&lt;='db fasce di rischio'!$F$4,'db fasce di rischio'!$E$2,IF(U41&lt;='db fasce di rischio'!$H$4,'db fasce di rischio'!$G$2,"")))))</f>
        <v>Basso</v>
      </c>
      <c r="W41" s="30"/>
      <c r="X41" s="30"/>
    </row>
    <row r="42" spans="1:24" ht="21" outlineLevel="1" x14ac:dyDescent="0.2">
      <c r="A42" s="169"/>
      <c r="B42" s="169"/>
      <c r="C42" s="26" t="s">
        <v>30</v>
      </c>
      <c r="D42" s="26" t="s">
        <v>30</v>
      </c>
      <c r="E42" s="26" t="s">
        <v>30</v>
      </c>
      <c r="F42" s="26" t="s">
        <v>30</v>
      </c>
      <c r="G42" s="161" t="str">
        <f t="shared" si="6"/>
        <v>--</v>
      </c>
      <c r="H42" s="27" t="s">
        <v>30</v>
      </c>
      <c r="I42" s="33" t="s">
        <v>30</v>
      </c>
      <c r="J42" s="87"/>
      <c r="K42" s="33"/>
      <c r="L42" s="26"/>
      <c r="M42" s="26"/>
      <c r="N42" s="26"/>
      <c r="O42" s="26"/>
      <c r="P42" s="169"/>
      <c r="Q42" s="184"/>
      <c r="R42" s="184"/>
      <c r="S42" s="185" t="str">
        <f t="shared" si="7"/>
        <v>0</v>
      </c>
      <c r="T42" s="185" t="str">
        <f t="shared" si="8"/>
        <v>0</v>
      </c>
      <c r="U42" s="185">
        <f t="shared" ref="U42:U54" si="9">(T42*S42)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outlineLevel="1" x14ac:dyDescent="0.2">
      <c r="A43" s="169"/>
      <c r="B43" s="169"/>
      <c r="C43" s="26" t="s">
        <v>30</v>
      </c>
      <c r="D43" s="26" t="s">
        <v>30</v>
      </c>
      <c r="E43" s="26" t="s">
        <v>30</v>
      </c>
      <c r="F43" s="26" t="s">
        <v>30</v>
      </c>
      <c r="G43" s="161" t="str">
        <f t="shared" si="6"/>
        <v>--</v>
      </c>
      <c r="H43" s="27" t="s">
        <v>30</v>
      </c>
      <c r="I43" s="33" t="s">
        <v>30</v>
      </c>
      <c r="J43" s="87"/>
      <c r="K43" s="33"/>
      <c r="L43" s="26"/>
      <c r="M43" s="26"/>
      <c r="N43" s="26"/>
      <c r="O43" s="26"/>
      <c r="P43" s="169"/>
      <c r="Q43" s="184"/>
      <c r="R43" s="184"/>
      <c r="S43" s="185" t="str">
        <f t="shared" si="7"/>
        <v>0</v>
      </c>
      <c r="T43" s="185" t="str">
        <f t="shared" si="8"/>
        <v>0</v>
      </c>
      <c r="U43" s="185">
        <f t="shared" si="9"/>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outlineLevel="1" x14ac:dyDescent="0.2">
      <c r="A44" s="169"/>
      <c r="B44" s="169"/>
      <c r="C44" s="26" t="s">
        <v>30</v>
      </c>
      <c r="D44" s="26" t="s">
        <v>30</v>
      </c>
      <c r="E44" s="26" t="s">
        <v>30</v>
      </c>
      <c r="F44" s="26" t="s">
        <v>30</v>
      </c>
      <c r="G44" s="161" t="str">
        <f t="shared" si="6"/>
        <v>--</v>
      </c>
      <c r="H44" s="27" t="s">
        <v>30</v>
      </c>
      <c r="I44" s="33" t="s">
        <v>30</v>
      </c>
      <c r="J44" s="87"/>
      <c r="K44" s="33"/>
      <c r="L44" s="26"/>
      <c r="M44" s="26"/>
      <c r="N44" s="26"/>
      <c r="O44" s="26"/>
      <c r="P44" s="169"/>
      <c r="Q44" s="184"/>
      <c r="R44" s="184"/>
      <c r="S44" s="185" t="str">
        <f t="shared" si="7"/>
        <v>0</v>
      </c>
      <c r="T44" s="185" t="str">
        <f t="shared" si="8"/>
        <v>0</v>
      </c>
      <c r="U44" s="185">
        <f t="shared" si="9"/>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outlineLevel="1" x14ac:dyDescent="0.2">
      <c r="A45" s="169"/>
      <c r="B45" s="169"/>
      <c r="C45" s="26" t="s">
        <v>30</v>
      </c>
      <c r="D45" s="26" t="s">
        <v>30</v>
      </c>
      <c r="E45" s="26" t="s">
        <v>30</v>
      </c>
      <c r="F45" s="26" t="s">
        <v>30</v>
      </c>
      <c r="G45" s="161" t="str">
        <f t="shared" si="6"/>
        <v>--</v>
      </c>
      <c r="H45" s="27" t="s">
        <v>30</v>
      </c>
      <c r="I45" s="33" t="s">
        <v>30</v>
      </c>
      <c r="J45" s="87"/>
      <c r="K45" s="33"/>
      <c r="L45" s="26"/>
      <c r="M45" s="26"/>
      <c r="N45" s="26"/>
      <c r="O45" s="26"/>
      <c r="P45" s="169"/>
      <c r="Q45" s="184"/>
      <c r="R45" s="184"/>
      <c r="S45" s="185" t="str">
        <f t="shared" si="7"/>
        <v>0</v>
      </c>
      <c r="T45" s="185" t="str">
        <f t="shared" si="8"/>
        <v>0</v>
      </c>
      <c r="U45" s="185">
        <f t="shared" si="9"/>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outlineLevel="1" x14ac:dyDescent="0.2">
      <c r="A46" s="169"/>
      <c r="B46" s="169"/>
      <c r="C46" s="26" t="s">
        <v>30</v>
      </c>
      <c r="D46" s="26" t="s">
        <v>30</v>
      </c>
      <c r="E46" s="26" t="s">
        <v>30</v>
      </c>
      <c r="F46" s="26" t="s">
        <v>30</v>
      </c>
      <c r="G46" s="161" t="str">
        <f t="shared" si="6"/>
        <v>--</v>
      </c>
      <c r="H46" s="27" t="s">
        <v>30</v>
      </c>
      <c r="I46" s="33" t="s">
        <v>30</v>
      </c>
      <c r="J46" s="87"/>
      <c r="K46" s="33"/>
      <c r="L46" s="26"/>
      <c r="M46" s="26"/>
      <c r="N46" s="26"/>
      <c r="O46" s="26"/>
      <c r="P46" s="169"/>
      <c r="Q46" s="184"/>
      <c r="R46" s="184"/>
      <c r="S46" s="185" t="str">
        <f t="shared" si="7"/>
        <v>0</v>
      </c>
      <c r="T46" s="185" t="str">
        <f t="shared" si="8"/>
        <v>0</v>
      </c>
      <c r="U46" s="185">
        <f t="shared" si="9"/>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outlineLevel="1" x14ac:dyDescent="0.2">
      <c r="A47" s="169"/>
      <c r="B47" s="169"/>
      <c r="C47" s="26" t="s">
        <v>30</v>
      </c>
      <c r="D47" s="26" t="s">
        <v>30</v>
      </c>
      <c r="E47" s="26" t="s">
        <v>30</v>
      </c>
      <c r="F47" s="26" t="s">
        <v>30</v>
      </c>
      <c r="G47" s="161" t="str">
        <f t="shared" si="6"/>
        <v>--</v>
      </c>
      <c r="H47" s="27" t="s">
        <v>30</v>
      </c>
      <c r="I47" s="33" t="s">
        <v>30</v>
      </c>
      <c r="J47" s="87"/>
      <c r="K47" s="33"/>
      <c r="L47" s="26"/>
      <c r="M47" s="26"/>
      <c r="N47" s="26"/>
      <c r="O47" s="26"/>
      <c r="P47" s="169"/>
      <c r="Q47" s="184"/>
      <c r="R47" s="184"/>
      <c r="S47" s="185" t="str">
        <f t="shared" si="7"/>
        <v>0</v>
      </c>
      <c r="T47" s="185" t="str">
        <f t="shared" si="8"/>
        <v>0</v>
      </c>
      <c r="U47" s="185">
        <f t="shared" si="9"/>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outlineLevel="1" x14ac:dyDescent="0.2">
      <c r="A48" s="169"/>
      <c r="B48" s="169"/>
      <c r="C48" s="26" t="s">
        <v>30</v>
      </c>
      <c r="D48" s="26" t="s">
        <v>30</v>
      </c>
      <c r="E48" s="26" t="s">
        <v>30</v>
      </c>
      <c r="F48" s="26" t="s">
        <v>30</v>
      </c>
      <c r="G48" s="161" t="str">
        <f t="shared" si="6"/>
        <v>--</v>
      </c>
      <c r="H48" s="27" t="s">
        <v>30</v>
      </c>
      <c r="I48" s="33" t="s">
        <v>30</v>
      </c>
      <c r="J48" s="88"/>
      <c r="K48" s="33"/>
      <c r="L48" s="26"/>
      <c r="M48" s="26"/>
      <c r="N48" s="26"/>
      <c r="O48" s="26"/>
      <c r="P48" s="169"/>
      <c r="Q48" s="184"/>
      <c r="R48" s="184"/>
      <c r="S48" s="185" t="str">
        <f t="shared" si="7"/>
        <v>0</v>
      </c>
      <c r="T48" s="185" t="str">
        <f t="shared" si="8"/>
        <v>0</v>
      </c>
      <c r="U48" s="185">
        <f t="shared" si="9"/>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outlineLevel="1" x14ac:dyDescent="0.2">
      <c r="A49" s="169"/>
      <c r="B49" s="169"/>
      <c r="C49" s="26" t="s">
        <v>30</v>
      </c>
      <c r="D49" s="26" t="s">
        <v>30</v>
      </c>
      <c r="E49" s="26" t="s">
        <v>30</v>
      </c>
      <c r="F49" s="26" t="s">
        <v>30</v>
      </c>
      <c r="G49" s="161" t="str">
        <f t="shared" si="6"/>
        <v>--</v>
      </c>
      <c r="H49" s="27" t="s">
        <v>30</v>
      </c>
      <c r="I49" s="33" t="s">
        <v>30</v>
      </c>
      <c r="J49" s="88"/>
      <c r="K49" s="33"/>
      <c r="L49" s="26"/>
      <c r="M49" s="26"/>
      <c r="N49" s="26"/>
      <c r="O49" s="26"/>
      <c r="P49" s="169"/>
      <c r="Q49" s="184"/>
      <c r="R49" s="184"/>
      <c r="S49" s="185" t="str">
        <f t="shared" si="7"/>
        <v>0</v>
      </c>
      <c r="T49" s="185" t="str">
        <f t="shared" si="8"/>
        <v>0</v>
      </c>
      <c r="U49" s="185">
        <f t="shared" si="9"/>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outlineLevel="1" x14ac:dyDescent="0.2">
      <c r="A50" s="169"/>
      <c r="B50" s="169"/>
      <c r="C50" s="26" t="s">
        <v>30</v>
      </c>
      <c r="D50" s="26" t="s">
        <v>30</v>
      </c>
      <c r="E50" s="26" t="s">
        <v>30</v>
      </c>
      <c r="F50" s="26" t="s">
        <v>30</v>
      </c>
      <c r="G50" s="161" t="str">
        <f t="shared" si="6"/>
        <v>--</v>
      </c>
      <c r="H50" s="27" t="s">
        <v>30</v>
      </c>
      <c r="I50" s="33" t="s">
        <v>30</v>
      </c>
      <c r="J50" s="88"/>
      <c r="K50" s="33"/>
      <c r="L50" s="26"/>
      <c r="M50" s="26"/>
      <c r="N50" s="26"/>
      <c r="O50" s="26"/>
      <c r="P50" s="169"/>
      <c r="Q50" s="184"/>
      <c r="R50" s="184"/>
      <c r="S50" s="185" t="str">
        <f t="shared" si="7"/>
        <v>0</v>
      </c>
      <c r="T50" s="185" t="str">
        <f t="shared" si="8"/>
        <v>0</v>
      </c>
      <c r="U50" s="185">
        <f t="shared" si="9"/>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outlineLevel="1" x14ac:dyDescent="0.2">
      <c r="A51" s="169"/>
      <c r="B51" s="169"/>
      <c r="C51" s="26" t="s">
        <v>30</v>
      </c>
      <c r="D51" s="26" t="s">
        <v>30</v>
      </c>
      <c r="E51" s="26" t="s">
        <v>30</v>
      </c>
      <c r="F51" s="26" t="s">
        <v>30</v>
      </c>
      <c r="G51" s="161" t="str">
        <f t="shared" si="6"/>
        <v>--</v>
      </c>
      <c r="H51" s="27" t="s">
        <v>30</v>
      </c>
      <c r="I51" s="33" t="s">
        <v>30</v>
      </c>
      <c r="J51" s="88"/>
      <c r="K51" s="33"/>
      <c r="L51" s="26"/>
      <c r="M51" s="26"/>
      <c r="N51" s="26"/>
      <c r="O51" s="26"/>
      <c r="P51" s="169"/>
      <c r="Q51" s="184"/>
      <c r="R51" s="184"/>
      <c r="S51" s="185" t="str">
        <f t="shared" si="7"/>
        <v>0</v>
      </c>
      <c r="T51" s="185" t="str">
        <f t="shared" si="8"/>
        <v>0</v>
      </c>
      <c r="U51" s="185">
        <f t="shared" si="9"/>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outlineLevel="1" x14ac:dyDescent="0.2">
      <c r="A52" s="169"/>
      <c r="B52" s="169"/>
      <c r="C52" s="26" t="s">
        <v>30</v>
      </c>
      <c r="D52" s="26" t="s">
        <v>30</v>
      </c>
      <c r="E52" s="26" t="s">
        <v>30</v>
      </c>
      <c r="F52" s="26" t="s">
        <v>30</v>
      </c>
      <c r="G52" s="161" t="str">
        <f t="shared" si="6"/>
        <v>--</v>
      </c>
      <c r="H52" s="27" t="s">
        <v>30</v>
      </c>
      <c r="I52" s="33" t="s">
        <v>30</v>
      </c>
      <c r="J52" s="87"/>
      <c r="K52" s="33"/>
      <c r="L52" s="26"/>
      <c r="M52" s="26"/>
      <c r="N52" s="26"/>
      <c r="O52" s="26"/>
      <c r="P52" s="169"/>
      <c r="Q52" s="184"/>
      <c r="R52" s="184"/>
      <c r="S52" s="185" t="str">
        <f t="shared" si="7"/>
        <v>0</v>
      </c>
      <c r="T52" s="185" t="str">
        <f t="shared" si="8"/>
        <v>0</v>
      </c>
      <c r="U52" s="185">
        <f t="shared" si="9"/>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outlineLevel="1" x14ac:dyDescent="0.2">
      <c r="A53" s="169"/>
      <c r="B53" s="169"/>
      <c r="C53" s="26" t="s">
        <v>30</v>
      </c>
      <c r="D53" s="26" t="s">
        <v>30</v>
      </c>
      <c r="E53" s="26" t="s">
        <v>30</v>
      </c>
      <c r="F53" s="26" t="s">
        <v>30</v>
      </c>
      <c r="G53" s="161" t="str">
        <f t="shared" si="6"/>
        <v>--</v>
      </c>
      <c r="H53" s="27" t="s">
        <v>30</v>
      </c>
      <c r="I53" s="33" t="s">
        <v>30</v>
      </c>
      <c r="J53" s="87"/>
      <c r="K53" s="33"/>
      <c r="L53" s="26"/>
      <c r="M53" s="26"/>
      <c r="N53" s="26"/>
      <c r="O53" s="28"/>
      <c r="P53" s="169"/>
      <c r="Q53" s="184"/>
      <c r="R53" s="184"/>
      <c r="S53" s="185" t="str">
        <f t="shared" si="7"/>
        <v>0</v>
      </c>
      <c r="T53" s="185" t="str">
        <f t="shared" si="8"/>
        <v>0</v>
      </c>
      <c r="U53" s="185">
        <f t="shared" si="9"/>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outlineLevel="1" x14ac:dyDescent="0.2">
      <c r="A54" s="169"/>
      <c r="B54" s="169"/>
      <c r="C54" s="26" t="s">
        <v>30</v>
      </c>
      <c r="D54" s="26" t="s">
        <v>30</v>
      </c>
      <c r="E54" s="26" t="s">
        <v>30</v>
      </c>
      <c r="F54" s="26" t="s">
        <v>30</v>
      </c>
      <c r="G54" s="161" t="str">
        <f t="shared" si="6"/>
        <v>--</v>
      </c>
      <c r="H54" s="27" t="s">
        <v>30</v>
      </c>
      <c r="I54" s="33" t="s">
        <v>30</v>
      </c>
      <c r="J54" s="87"/>
      <c r="K54" s="33"/>
      <c r="L54" s="26"/>
      <c r="M54" s="26"/>
      <c r="N54" s="26"/>
      <c r="O54" s="29"/>
      <c r="P54" s="169"/>
      <c r="Q54" s="184"/>
      <c r="R54" s="184"/>
      <c r="S54" s="185" t="str">
        <f t="shared" si="7"/>
        <v>0</v>
      </c>
      <c r="T54" s="185" t="str">
        <f t="shared" si="8"/>
        <v>0</v>
      </c>
      <c r="U54" s="185">
        <f t="shared" si="9"/>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54" x14ac:dyDescent="0.2">
      <c r="A56" s="31"/>
      <c r="B56" s="31"/>
      <c r="C56" s="32" t="s">
        <v>674</v>
      </c>
      <c r="D56" s="32"/>
      <c r="E56" s="30"/>
      <c r="F56" s="30"/>
      <c r="G56" s="30"/>
      <c r="H56" s="30"/>
      <c r="I56" s="30"/>
      <c r="J56" s="85"/>
      <c r="K56" s="30"/>
      <c r="L56" s="30"/>
      <c r="M56" s="30"/>
      <c r="N56" s="84" t="s">
        <v>6</v>
      </c>
      <c r="O56" s="84"/>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t="s">
        <v>1380</v>
      </c>
      <c r="G57" s="226"/>
      <c r="H57" s="226"/>
      <c r="I57" s="50" t="s">
        <v>11</v>
      </c>
      <c r="J57" s="227" t="s">
        <v>1443</v>
      </c>
      <c r="K57" s="227"/>
      <c r="L57" s="39"/>
      <c r="M57" s="162" t="s">
        <v>676</v>
      </c>
      <c r="N57" s="163" t="str">
        <f>V57</f>
        <v>Basso</v>
      </c>
      <c r="O57" s="39"/>
      <c r="P57" s="168"/>
      <c r="Q57" s="184" t="s">
        <v>12</v>
      </c>
      <c r="R57" s="184" t="s">
        <v>12</v>
      </c>
      <c r="S57" s="185">
        <f>IF(Q57="Basso",1.8,IF(Q57="Medio",2.5,IF(Q57="Medio-Alto",3.8,IF(Q57="Alto",5,"0"))))</f>
        <v>1.8</v>
      </c>
      <c r="T57" s="185">
        <f>IF(R57="Basso",1.8,IF(R57="Medio",2.5,IF(R57="Medio-Alto",3.8,IF(R57="Alto",5,"0"))))</f>
        <v>1.8</v>
      </c>
      <c r="U57" s="185">
        <f>IF(MAX(U61:U75)&gt;(T57*S57),MAX(U61:U75),T57*S57)</f>
        <v>3.24</v>
      </c>
      <c r="V57" s="186" t="str">
        <f>IF(U57=0,"--",IF(U57&lt;='db fasce di rischio'!$B$4,'db fasce di rischio'!$A$2,IF(U57&lt;='db fasce di rischio'!$D$4,'db fasce di rischio'!$C$2,IF(U57&lt;='db fasce di rischio'!$F$4,'db fasce di rischio'!$E$2,IF(U57&lt;='db fasce di rischio'!$H$4,'db fasce di rischio'!$G$2,"")))))</f>
        <v>Basso</v>
      </c>
      <c r="W57" s="30"/>
      <c r="X57" s="30"/>
    </row>
    <row r="58" spans="1:24" ht="59.45" customHeight="1" x14ac:dyDescent="0.2">
      <c r="A58" s="168"/>
      <c r="B58" s="168"/>
      <c r="C58" s="224"/>
      <c r="D58" s="225"/>
      <c r="E58" s="225"/>
      <c r="F58" s="172"/>
      <c r="G58" s="172"/>
      <c r="H58" s="172"/>
      <c r="I58" s="172"/>
      <c r="J58" s="172"/>
      <c r="K58" s="172"/>
      <c r="L58" s="173"/>
      <c r="M58" s="229" t="s">
        <v>1481</v>
      </c>
      <c r="N58" s="228"/>
      <c r="O58" s="228"/>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63.75" outlineLevel="1" x14ac:dyDescent="0.2">
      <c r="A60" s="169"/>
      <c r="B60" s="169"/>
      <c r="C60" s="24" t="s">
        <v>915</v>
      </c>
      <c r="D60" s="24" t="s">
        <v>916</v>
      </c>
      <c r="E60" s="24" t="s">
        <v>981</v>
      </c>
      <c r="F60" s="24" t="s">
        <v>980</v>
      </c>
      <c r="G60" s="181"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38.25" outlineLevel="1" x14ac:dyDescent="0.2">
      <c r="A61" s="169"/>
      <c r="B61" s="169"/>
      <c r="C61" s="26" t="s">
        <v>30</v>
      </c>
      <c r="D61" s="26" t="s">
        <v>30</v>
      </c>
      <c r="E61" s="26" t="s">
        <v>172</v>
      </c>
      <c r="F61" s="26" t="s">
        <v>669</v>
      </c>
      <c r="G61" s="161" t="str">
        <f>V61</f>
        <v>Basso</v>
      </c>
      <c r="H61" s="27" t="s">
        <v>902</v>
      </c>
      <c r="I61" s="33" t="s">
        <v>291</v>
      </c>
      <c r="J61" s="87" t="s">
        <v>1386</v>
      </c>
      <c r="K61" s="33" t="s">
        <v>38</v>
      </c>
      <c r="L61" s="26" t="s">
        <v>1384</v>
      </c>
      <c r="M61" s="206">
        <v>1</v>
      </c>
      <c r="N61" s="26" t="s">
        <v>1385</v>
      </c>
      <c r="O61" s="26" t="s">
        <v>1383</v>
      </c>
      <c r="P61" s="169"/>
      <c r="Q61" s="184" t="s">
        <v>12</v>
      </c>
      <c r="R61" s="184" t="s">
        <v>12</v>
      </c>
      <c r="S61" s="185">
        <f>IF(Q61="Basso",1.8,IF(Q61="Medio",2.5,IF(Q61="Medio-Alto",3.8,IF(Q61="Alto",5,"0"))))</f>
        <v>1.8</v>
      </c>
      <c r="T61" s="185">
        <f>IF(R61="Basso",1.8,IF(R61="Medio",2.5,IF(R61="Medio-Alto",3.8,IF(R61="Alto",5,"0"))))</f>
        <v>1.8</v>
      </c>
      <c r="U61" s="185">
        <f>(T61*S61)</f>
        <v>3.24</v>
      </c>
      <c r="V61" s="186" t="str">
        <f>IF(U61=0,"--",IF(U61&lt;='db fasce di rischio'!$B$4,'db fasce di rischio'!$A$2,IF(U61&lt;='db fasce di rischio'!$D$4,'db fasce di rischio'!$C$2,IF(U61&lt;='db fasce di rischio'!$F$4,'db fasce di rischio'!$E$2,IF(U61&lt;='db fasce di rischio'!$H$4,'db fasce di rischio'!$G$2,"")))))</f>
        <v>Basso</v>
      </c>
      <c r="W61" s="30"/>
      <c r="X61" s="30"/>
    </row>
    <row r="62" spans="1:24" ht="38.25" outlineLevel="1" x14ac:dyDescent="0.2">
      <c r="A62" s="169"/>
      <c r="B62" s="169"/>
      <c r="C62" s="26" t="s">
        <v>30</v>
      </c>
      <c r="D62" s="26" t="s">
        <v>30</v>
      </c>
      <c r="E62" s="26" t="s">
        <v>194</v>
      </c>
      <c r="F62" s="26" t="s">
        <v>669</v>
      </c>
      <c r="G62" s="161" t="str">
        <f t="shared" ref="G62:G75" si="10">V62</f>
        <v>Basso</v>
      </c>
      <c r="H62" s="27" t="s">
        <v>902</v>
      </c>
      <c r="I62" s="33" t="s">
        <v>287</v>
      </c>
      <c r="J62" s="87" t="s">
        <v>1386</v>
      </c>
      <c r="K62" s="33" t="s">
        <v>33</v>
      </c>
      <c r="L62" s="26" t="s">
        <v>1384</v>
      </c>
      <c r="M62" s="206">
        <v>1</v>
      </c>
      <c r="N62" s="26" t="s">
        <v>1385</v>
      </c>
      <c r="O62" s="26" t="s">
        <v>1383</v>
      </c>
      <c r="P62" s="169"/>
      <c r="Q62" s="184" t="s">
        <v>12</v>
      </c>
      <c r="R62" s="184" t="s">
        <v>12</v>
      </c>
      <c r="S62" s="185">
        <f t="shared" ref="S62:S75" si="11">IF(Q62="Basso",1.8,IF(Q62="Medio",2.5,IF(Q62="Medio-Alto",3.8,IF(Q62="Alto",5,"0"))))</f>
        <v>1.8</v>
      </c>
      <c r="T62" s="185">
        <f t="shared" ref="T62:T75" si="12">IF(R62="Basso",1.8,IF(R62="Medio",2.5,IF(R62="Medio-Alto",3.8,IF(R62="Alto",5,"0"))))</f>
        <v>1.8</v>
      </c>
      <c r="U62" s="185">
        <f>(T62*S62)</f>
        <v>3.24</v>
      </c>
      <c r="V62" s="186" t="str">
        <f>IF(U62=0,"--",IF(U62&lt;='db fasce di rischio'!$B$4,'db fasce di rischio'!$A$2,IF(U62&lt;='db fasce di rischio'!$D$4,'db fasce di rischio'!$C$2,IF(U62&lt;='db fasce di rischio'!$F$4,'db fasce di rischio'!$E$2,IF(U62&lt;='db fasce di rischio'!$H$4,'db fasce di rischio'!$G$2,"")))))</f>
        <v>Basso</v>
      </c>
      <c r="W62" s="30"/>
      <c r="X62" s="30"/>
    </row>
    <row r="63" spans="1:24" ht="21" outlineLevel="1" x14ac:dyDescent="0.2">
      <c r="A63" s="169"/>
      <c r="B63" s="169"/>
      <c r="C63" s="26" t="s">
        <v>30</v>
      </c>
      <c r="D63" s="26" t="s">
        <v>30</v>
      </c>
      <c r="E63" s="26" t="s">
        <v>30</v>
      </c>
      <c r="F63" s="26" t="s">
        <v>30</v>
      </c>
      <c r="G63" s="161" t="str">
        <f t="shared" si="10"/>
        <v>--</v>
      </c>
      <c r="H63" s="27" t="s">
        <v>30</v>
      </c>
      <c r="I63" s="33" t="s">
        <v>30</v>
      </c>
      <c r="J63" s="87"/>
      <c r="K63" s="33"/>
      <c r="L63" s="26"/>
      <c r="M63" s="26"/>
      <c r="N63" s="26"/>
      <c r="O63" s="26"/>
      <c r="P63" s="169"/>
      <c r="Q63" s="184"/>
      <c r="R63" s="184"/>
      <c r="S63" s="185" t="str">
        <f t="shared" si="11"/>
        <v>0</v>
      </c>
      <c r="T63" s="185" t="str">
        <f t="shared" si="12"/>
        <v>0</v>
      </c>
      <c r="U63" s="185">
        <f t="shared" ref="U63:U75" si="13">(T63*S63)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outlineLevel="1" x14ac:dyDescent="0.2">
      <c r="A64" s="169"/>
      <c r="B64" s="169"/>
      <c r="C64" s="26" t="s">
        <v>30</v>
      </c>
      <c r="D64" s="26" t="s">
        <v>30</v>
      </c>
      <c r="E64" s="26" t="s">
        <v>30</v>
      </c>
      <c r="F64" s="26" t="s">
        <v>30</v>
      </c>
      <c r="G64" s="161" t="str">
        <f t="shared" si="10"/>
        <v>--</v>
      </c>
      <c r="H64" s="27" t="s">
        <v>30</v>
      </c>
      <c r="I64" s="33" t="s">
        <v>30</v>
      </c>
      <c r="J64" s="87"/>
      <c r="K64" s="33"/>
      <c r="L64" s="26"/>
      <c r="M64" s="26"/>
      <c r="N64" s="26"/>
      <c r="O64" s="26"/>
      <c r="P64" s="169"/>
      <c r="Q64" s="184"/>
      <c r="R64" s="184"/>
      <c r="S64" s="185" t="str">
        <f t="shared" si="11"/>
        <v>0</v>
      </c>
      <c r="T64" s="185" t="str">
        <f t="shared" si="12"/>
        <v>0</v>
      </c>
      <c r="U64" s="185">
        <f t="shared" si="13"/>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outlineLevel="1" x14ac:dyDescent="0.2">
      <c r="A65" s="169"/>
      <c r="B65" s="169"/>
      <c r="C65" s="26" t="s">
        <v>30</v>
      </c>
      <c r="D65" s="26" t="s">
        <v>30</v>
      </c>
      <c r="E65" s="26" t="s">
        <v>30</v>
      </c>
      <c r="F65" s="26" t="s">
        <v>30</v>
      </c>
      <c r="G65" s="161" t="str">
        <f t="shared" si="10"/>
        <v>--</v>
      </c>
      <c r="H65" s="27" t="s">
        <v>30</v>
      </c>
      <c r="I65" s="33" t="s">
        <v>30</v>
      </c>
      <c r="J65" s="87"/>
      <c r="K65" s="33"/>
      <c r="L65" s="26"/>
      <c r="M65" s="26"/>
      <c r="N65" s="26"/>
      <c r="O65" s="26"/>
      <c r="P65" s="169"/>
      <c r="Q65" s="184"/>
      <c r="R65" s="184"/>
      <c r="S65" s="185" t="str">
        <f t="shared" si="11"/>
        <v>0</v>
      </c>
      <c r="T65" s="185" t="str">
        <f t="shared" si="12"/>
        <v>0</v>
      </c>
      <c r="U65" s="185">
        <f t="shared" si="13"/>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outlineLevel="1" x14ac:dyDescent="0.2">
      <c r="A66" s="169"/>
      <c r="B66" s="169"/>
      <c r="C66" s="26" t="s">
        <v>30</v>
      </c>
      <c r="D66" s="26" t="s">
        <v>30</v>
      </c>
      <c r="E66" s="26" t="s">
        <v>30</v>
      </c>
      <c r="F66" s="26" t="s">
        <v>30</v>
      </c>
      <c r="G66" s="161" t="str">
        <f t="shared" si="10"/>
        <v>--</v>
      </c>
      <c r="H66" s="27" t="s">
        <v>30</v>
      </c>
      <c r="I66" s="33" t="s">
        <v>30</v>
      </c>
      <c r="J66" s="87"/>
      <c r="K66" s="33"/>
      <c r="L66" s="26"/>
      <c r="M66" s="26"/>
      <c r="N66" s="26"/>
      <c r="O66" s="26"/>
      <c r="P66" s="169"/>
      <c r="Q66" s="184"/>
      <c r="R66" s="184"/>
      <c r="S66" s="185" t="str">
        <f t="shared" si="11"/>
        <v>0</v>
      </c>
      <c r="T66" s="185" t="str">
        <f t="shared" si="12"/>
        <v>0</v>
      </c>
      <c r="U66" s="185">
        <f t="shared" si="13"/>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outlineLevel="1" x14ac:dyDescent="0.2">
      <c r="A67" s="169"/>
      <c r="B67" s="169"/>
      <c r="C67" s="26" t="s">
        <v>30</v>
      </c>
      <c r="D67" s="26" t="s">
        <v>30</v>
      </c>
      <c r="E67" s="26" t="s">
        <v>30</v>
      </c>
      <c r="F67" s="26" t="s">
        <v>30</v>
      </c>
      <c r="G67" s="161" t="str">
        <f t="shared" si="10"/>
        <v>--</v>
      </c>
      <c r="H67" s="27" t="s">
        <v>30</v>
      </c>
      <c r="I67" s="33" t="s">
        <v>30</v>
      </c>
      <c r="J67" s="87"/>
      <c r="K67" s="33"/>
      <c r="L67" s="26"/>
      <c r="M67" s="26"/>
      <c r="N67" s="26"/>
      <c r="O67" s="26"/>
      <c r="P67" s="169"/>
      <c r="Q67" s="184"/>
      <c r="R67" s="184"/>
      <c r="S67" s="185" t="str">
        <f t="shared" si="11"/>
        <v>0</v>
      </c>
      <c r="T67" s="185" t="str">
        <f t="shared" si="12"/>
        <v>0</v>
      </c>
      <c r="U67" s="185">
        <f t="shared" si="13"/>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outlineLevel="1" x14ac:dyDescent="0.2">
      <c r="A68" s="169"/>
      <c r="B68" s="169"/>
      <c r="C68" s="26" t="s">
        <v>30</v>
      </c>
      <c r="D68" s="26" t="s">
        <v>30</v>
      </c>
      <c r="E68" s="26" t="s">
        <v>30</v>
      </c>
      <c r="F68" s="26" t="s">
        <v>30</v>
      </c>
      <c r="G68" s="161" t="str">
        <f t="shared" si="10"/>
        <v>--</v>
      </c>
      <c r="H68" s="27" t="s">
        <v>30</v>
      </c>
      <c r="I68" s="33" t="s">
        <v>30</v>
      </c>
      <c r="J68" s="87"/>
      <c r="K68" s="33"/>
      <c r="L68" s="26"/>
      <c r="M68" s="26"/>
      <c r="N68" s="26"/>
      <c r="O68" s="26"/>
      <c r="P68" s="169"/>
      <c r="Q68" s="184"/>
      <c r="R68" s="184"/>
      <c r="S68" s="185" t="str">
        <f t="shared" si="11"/>
        <v>0</v>
      </c>
      <c r="T68" s="185" t="str">
        <f t="shared" si="12"/>
        <v>0</v>
      </c>
      <c r="U68" s="185">
        <f t="shared" si="13"/>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outlineLevel="1" x14ac:dyDescent="0.2">
      <c r="A69" s="169"/>
      <c r="B69" s="169"/>
      <c r="C69" s="26" t="s">
        <v>30</v>
      </c>
      <c r="D69" s="26" t="s">
        <v>30</v>
      </c>
      <c r="E69" s="26" t="s">
        <v>30</v>
      </c>
      <c r="F69" s="26" t="s">
        <v>30</v>
      </c>
      <c r="G69" s="161" t="str">
        <f t="shared" si="10"/>
        <v>--</v>
      </c>
      <c r="H69" s="27" t="s">
        <v>30</v>
      </c>
      <c r="I69" s="33" t="s">
        <v>30</v>
      </c>
      <c r="J69" s="88"/>
      <c r="K69" s="33"/>
      <c r="L69" s="26"/>
      <c r="M69" s="26"/>
      <c r="N69" s="26"/>
      <c r="O69" s="26"/>
      <c r="P69" s="169"/>
      <c r="Q69" s="184"/>
      <c r="R69" s="184"/>
      <c r="S69" s="185" t="str">
        <f t="shared" si="11"/>
        <v>0</v>
      </c>
      <c r="T69" s="185" t="str">
        <f t="shared" si="12"/>
        <v>0</v>
      </c>
      <c r="U69" s="185">
        <f t="shared" si="13"/>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outlineLevel="1" x14ac:dyDescent="0.2">
      <c r="A70" s="169"/>
      <c r="B70" s="169"/>
      <c r="C70" s="26" t="s">
        <v>30</v>
      </c>
      <c r="D70" s="26" t="s">
        <v>30</v>
      </c>
      <c r="E70" s="26" t="s">
        <v>30</v>
      </c>
      <c r="F70" s="26" t="s">
        <v>30</v>
      </c>
      <c r="G70" s="161" t="str">
        <f t="shared" si="10"/>
        <v>--</v>
      </c>
      <c r="H70" s="27" t="s">
        <v>30</v>
      </c>
      <c r="I70" s="33" t="s">
        <v>30</v>
      </c>
      <c r="J70" s="88"/>
      <c r="K70" s="33"/>
      <c r="L70" s="26"/>
      <c r="M70" s="26"/>
      <c r="N70" s="26"/>
      <c r="O70" s="26"/>
      <c r="P70" s="169"/>
      <c r="Q70" s="184"/>
      <c r="R70" s="184"/>
      <c r="S70" s="185" t="str">
        <f t="shared" si="11"/>
        <v>0</v>
      </c>
      <c r="T70" s="185" t="str">
        <f t="shared" si="12"/>
        <v>0</v>
      </c>
      <c r="U70" s="185">
        <f t="shared" si="13"/>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outlineLevel="1" x14ac:dyDescent="0.2">
      <c r="A71" s="169"/>
      <c r="B71" s="169"/>
      <c r="C71" s="26" t="s">
        <v>30</v>
      </c>
      <c r="D71" s="26" t="s">
        <v>30</v>
      </c>
      <c r="E71" s="26" t="s">
        <v>30</v>
      </c>
      <c r="F71" s="26" t="s">
        <v>30</v>
      </c>
      <c r="G71" s="161" t="str">
        <f t="shared" si="10"/>
        <v>--</v>
      </c>
      <c r="H71" s="27" t="s">
        <v>30</v>
      </c>
      <c r="I71" s="33" t="s">
        <v>30</v>
      </c>
      <c r="J71" s="88"/>
      <c r="K71" s="33"/>
      <c r="L71" s="26"/>
      <c r="M71" s="26"/>
      <c r="N71" s="26"/>
      <c r="O71" s="26"/>
      <c r="P71" s="169"/>
      <c r="Q71" s="184"/>
      <c r="R71" s="184"/>
      <c r="S71" s="185" t="str">
        <f t="shared" si="11"/>
        <v>0</v>
      </c>
      <c r="T71" s="185" t="str">
        <f t="shared" si="12"/>
        <v>0</v>
      </c>
      <c r="U71" s="185">
        <f t="shared" si="13"/>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outlineLevel="1" x14ac:dyDescent="0.2">
      <c r="A72" s="169"/>
      <c r="B72" s="169"/>
      <c r="C72" s="26" t="s">
        <v>30</v>
      </c>
      <c r="D72" s="26" t="s">
        <v>30</v>
      </c>
      <c r="E72" s="26" t="s">
        <v>30</v>
      </c>
      <c r="F72" s="26" t="s">
        <v>30</v>
      </c>
      <c r="G72" s="161" t="str">
        <f t="shared" si="10"/>
        <v>--</v>
      </c>
      <c r="H72" s="27" t="s">
        <v>30</v>
      </c>
      <c r="I72" s="33" t="s">
        <v>30</v>
      </c>
      <c r="J72" s="88"/>
      <c r="K72" s="33"/>
      <c r="L72" s="26"/>
      <c r="M72" s="26"/>
      <c r="N72" s="26"/>
      <c r="O72" s="26"/>
      <c r="P72" s="169"/>
      <c r="Q72" s="184"/>
      <c r="R72" s="184"/>
      <c r="S72" s="185" t="str">
        <f t="shared" si="11"/>
        <v>0</v>
      </c>
      <c r="T72" s="185" t="str">
        <f t="shared" si="12"/>
        <v>0</v>
      </c>
      <c r="U72" s="185">
        <f t="shared" si="13"/>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outlineLevel="1" x14ac:dyDescent="0.2">
      <c r="A73" s="169"/>
      <c r="B73" s="169"/>
      <c r="C73" s="26" t="s">
        <v>30</v>
      </c>
      <c r="D73" s="26" t="s">
        <v>30</v>
      </c>
      <c r="E73" s="26" t="s">
        <v>30</v>
      </c>
      <c r="F73" s="26" t="s">
        <v>30</v>
      </c>
      <c r="G73" s="161" t="str">
        <f t="shared" si="10"/>
        <v>--</v>
      </c>
      <c r="H73" s="27" t="s">
        <v>30</v>
      </c>
      <c r="I73" s="33" t="s">
        <v>30</v>
      </c>
      <c r="J73" s="87"/>
      <c r="K73" s="33"/>
      <c r="L73" s="26"/>
      <c r="M73" s="26"/>
      <c r="N73" s="26"/>
      <c r="O73" s="26"/>
      <c r="P73" s="169"/>
      <c r="Q73" s="184"/>
      <c r="R73" s="184"/>
      <c r="S73" s="185" t="str">
        <f t="shared" si="11"/>
        <v>0</v>
      </c>
      <c r="T73" s="185" t="str">
        <f t="shared" si="12"/>
        <v>0</v>
      </c>
      <c r="U73" s="185">
        <f t="shared" si="13"/>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outlineLevel="1" x14ac:dyDescent="0.2">
      <c r="A74" s="169"/>
      <c r="B74" s="169"/>
      <c r="C74" s="26" t="s">
        <v>30</v>
      </c>
      <c r="D74" s="26" t="s">
        <v>30</v>
      </c>
      <c r="E74" s="26" t="s">
        <v>30</v>
      </c>
      <c r="F74" s="26" t="s">
        <v>30</v>
      </c>
      <c r="G74" s="161" t="str">
        <f t="shared" si="10"/>
        <v>--</v>
      </c>
      <c r="H74" s="27" t="s">
        <v>30</v>
      </c>
      <c r="I74" s="33" t="s">
        <v>30</v>
      </c>
      <c r="J74" s="87"/>
      <c r="K74" s="33"/>
      <c r="L74" s="26"/>
      <c r="M74" s="26"/>
      <c r="N74" s="26"/>
      <c r="O74" s="28"/>
      <c r="P74" s="169"/>
      <c r="Q74" s="184"/>
      <c r="R74" s="184"/>
      <c r="S74" s="185" t="str">
        <f t="shared" si="11"/>
        <v>0</v>
      </c>
      <c r="T74" s="185" t="str">
        <f t="shared" si="12"/>
        <v>0</v>
      </c>
      <c r="U74" s="185">
        <f t="shared" si="13"/>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outlineLevel="1" x14ac:dyDescent="0.2">
      <c r="A75" s="169"/>
      <c r="B75" s="169"/>
      <c r="C75" s="26" t="s">
        <v>30</v>
      </c>
      <c r="D75" s="26" t="s">
        <v>30</v>
      </c>
      <c r="E75" s="26" t="s">
        <v>30</v>
      </c>
      <c r="F75" s="26" t="s">
        <v>30</v>
      </c>
      <c r="G75" s="161" t="str">
        <f t="shared" si="10"/>
        <v>--</v>
      </c>
      <c r="H75" s="27" t="s">
        <v>30</v>
      </c>
      <c r="I75" s="33" t="s">
        <v>30</v>
      </c>
      <c r="J75" s="87"/>
      <c r="K75" s="33"/>
      <c r="L75" s="26"/>
      <c r="M75" s="26"/>
      <c r="N75" s="26"/>
      <c r="O75" s="29"/>
      <c r="P75" s="169"/>
      <c r="Q75" s="184"/>
      <c r="R75" s="184"/>
      <c r="S75" s="185" t="str">
        <f t="shared" si="11"/>
        <v>0</v>
      </c>
      <c r="T75" s="185" t="str">
        <f t="shared" si="12"/>
        <v>0</v>
      </c>
      <c r="U75" s="185">
        <f t="shared" si="13"/>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54" x14ac:dyDescent="0.2">
      <c r="A77" s="31"/>
      <c r="B77" s="31"/>
      <c r="C77" s="32" t="s">
        <v>674</v>
      </c>
      <c r="D77" s="32"/>
      <c r="E77" s="30"/>
      <c r="F77" s="30"/>
      <c r="G77" s="30"/>
      <c r="H77" s="30"/>
      <c r="I77" s="30"/>
      <c r="J77" s="85"/>
      <c r="K77" s="30"/>
      <c r="L77" s="30"/>
      <c r="M77" s="30"/>
      <c r="N77" s="84" t="s">
        <v>6</v>
      </c>
      <c r="O77" s="84"/>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t="s">
        <v>713</v>
      </c>
      <c r="G78" s="226"/>
      <c r="H78" s="226"/>
      <c r="I78" s="50" t="s">
        <v>11</v>
      </c>
      <c r="J78" s="227" t="s">
        <v>1443</v>
      </c>
      <c r="K78" s="227"/>
      <c r="L78" s="39"/>
      <c r="M78" s="162" t="s">
        <v>676</v>
      </c>
      <c r="N78" s="163" t="str">
        <f>V78</f>
        <v>Basso</v>
      </c>
      <c r="O78" s="39"/>
      <c r="P78" s="168"/>
      <c r="Q78" s="184" t="s">
        <v>12</v>
      </c>
      <c r="R78" s="184" t="s">
        <v>12</v>
      </c>
      <c r="S78" s="185">
        <f>IF(Q78="Basso",1.8,IF(Q78="Medio",2.5,IF(Q78="Medio-Alto",3.8,IF(Q78="Alto",5,"0"))))</f>
        <v>1.8</v>
      </c>
      <c r="T78" s="185">
        <f>IF(R78="Basso",1.8,IF(R78="Medio",2.5,IF(R78="Medio-Alto",3.8,IF(R78="Alto",5,"0"))))</f>
        <v>1.8</v>
      </c>
      <c r="U78" s="185">
        <f>IF(MAX(U82:U96)&gt;(T78*S78),MAX(U82:U96),T78*S78)</f>
        <v>3.24</v>
      </c>
      <c r="V78" s="186" t="str">
        <f>IF(U78=0,"--",IF(U78&lt;='db fasce di rischio'!$B$4,'db fasce di rischio'!$A$2,IF(U78&lt;='db fasce di rischio'!$D$4,'db fasce di rischio'!$C$2,IF(U78&lt;='db fasce di rischio'!$F$4,'db fasce di rischio'!$E$2,IF(U78&lt;='db fasce di rischio'!$H$4,'db fasce di rischio'!$G$2,"")))))</f>
        <v>Basso</v>
      </c>
      <c r="W78" s="30"/>
      <c r="X78" s="30"/>
    </row>
    <row r="79" spans="1:24" ht="59.45" customHeight="1" x14ac:dyDescent="0.2">
      <c r="A79" s="168"/>
      <c r="B79" s="168"/>
      <c r="C79" s="224"/>
      <c r="D79" s="225"/>
      <c r="E79" s="225"/>
      <c r="F79" s="172"/>
      <c r="G79" s="172"/>
      <c r="H79" s="172"/>
      <c r="I79" s="172"/>
      <c r="J79" s="172"/>
      <c r="K79" s="172"/>
      <c r="L79" s="173"/>
      <c r="M79" s="229" t="s">
        <v>1481</v>
      </c>
      <c r="N79" s="228"/>
      <c r="O79" s="228"/>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63.75" outlineLevel="1" x14ac:dyDescent="0.2">
      <c r="A81" s="169"/>
      <c r="B81" s="169"/>
      <c r="C81" s="24" t="s">
        <v>915</v>
      </c>
      <c r="D81" s="24" t="s">
        <v>916</v>
      </c>
      <c r="E81" s="24" t="s">
        <v>981</v>
      </c>
      <c r="F81" s="24" t="s">
        <v>980</v>
      </c>
      <c r="G81" s="181"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38.25" outlineLevel="1" x14ac:dyDescent="0.2">
      <c r="A82" s="169"/>
      <c r="B82" s="169"/>
      <c r="C82" s="26" t="s">
        <v>30</v>
      </c>
      <c r="D82" s="26" t="s">
        <v>30</v>
      </c>
      <c r="E82" s="26" t="s">
        <v>179</v>
      </c>
      <c r="F82" s="26" t="s">
        <v>663</v>
      </c>
      <c r="G82" s="161" t="str">
        <f>V82</f>
        <v>Basso</v>
      </c>
      <c r="H82" s="27" t="s">
        <v>902</v>
      </c>
      <c r="I82" s="33" t="s">
        <v>287</v>
      </c>
      <c r="J82" s="87" t="s">
        <v>1386</v>
      </c>
      <c r="K82" s="33" t="s">
        <v>33</v>
      </c>
      <c r="L82" s="26" t="s">
        <v>1384</v>
      </c>
      <c r="M82" s="206">
        <v>1</v>
      </c>
      <c r="N82" s="26" t="s">
        <v>1385</v>
      </c>
      <c r="O82" s="26" t="s">
        <v>1383</v>
      </c>
      <c r="P82" s="169"/>
      <c r="Q82" s="184" t="s">
        <v>12</v>
      </c>
      <c r="R82" s="184" t="s">
        <v>12</v>
      </c>
      <c r="S82" s="185">
        <f>IF(Q82="Basso",1.8,IF(Q82="Medio",2.5,IF(Q82="Medio-Alto",3.8,IF(Q82="Alto",5,"0"))))</f>
        <v>1.8</v>
      </c>
      <c r="T82" s="185">
        <f>IF(R82="Basso",1.8,IF(R82="Medio",2.5,IF(R82="Medio-Alto",3.8,IF(R82="Alto",5,"0"))))</f>
        <v>1.8</v>
      </c>
      <c r="U82" s="185">
        <f>(T82*S82)</f>
        <v>3.24</v>
      </c>
      <c r="V82" s="186" t="str">
        <f>IF(U82=0,"--",IF(U82&lt;='db fasce di rischio'!$B$4,'db fasce di rischio'!$A$2,IF(U82&lt;='db fasce di rischio'!$D$4,'db fasce di rischio'!$C$2,IF(U82&lt;='db fasce di rischio'!$F$4,'db fasce di rischio'!$E$2,IF(U82&lt;='db fasce di rischio'!$H$4,'db fasce di rischio'!$G$2,"")))))</f>
        <v>Basso</v>
      </c>
      <c r="W82" s="30"/>
      <c r="X82" s="30"/>
    </row>
    <row r="83" spans="1:24" ht="51" outlineLevel="1" x14ac:dyDescent="0.2">
      <c r="A83" s="169"/>
      <c r="B83" s="169"/>
      <c r="C83" s="26" t="s">
        <v>30</v>
      </c>
      <c r="D83" s="26" t="s">
        <v>30</v>
      </c>
      <c r="E83" s="26" t="s">
        <v>183</v>
      </c>
      <c r="F83" s="26" t="s">
        <v>663</v>
      </c>
      <c r="G83" s="161" t="str">
        <f t="shared" ref="G83:G96" si="14">V83</f>
        <v>Basso</v>
      </c>
      <c r="H83" s="27" t="s">
        <v>902</v>
      </c>
      <c r="I83" s="33" t="s">
        <v>287</v>
      </c>
      <c r="J83" s="87" t="s">
        <v>1386</v>
      </c>
      <c r="K83" s="33" t="s">
        <v>33</v>
      </c>
      <c r="L83" s="26" t="s">
        <v>1384</v>
      </c>
      <c r="M83" s="206">
        <v>1</v>
      </c>
      <c r="N83" s="26" t="s">
        <v>1385</v>
      </c>
      <c r="O83" s="26" t="s">
        <v>1383</v>
      </c>
      <c r="P83" s="169"/>
      <c r="Q83" s="184" t="s">
        <v>12</v>
      </c>
      <c r="R83" s="184" t="s">
        <v>12</v>
      </c>
      <c r="S83" s="185">
        <f t="shared" ref="S83:S96" si="15">IF(Q83="Basso",1.8,IF(Q83="Medio",2.5,IF(Q83="Medio-Alto",3.8,IF(Q83="Alto",5,"0"))))</f>
        <v>1.8</v>
      </c>
      <c r="T83" s="185">
        <f t="shared" ref="T83:T96" si="16">IF(R83="Basso",1.8,IF(R83="Medio",2.5,IF(R83="Medio-Alto",3.8,IF(R83="Alto",5,"0"))))</f>
        <v>1.8</v>
      </c>
      <c r="U83" s="185">
        <f>(T83*S83)</f>
        <v>3.24</v>
      </c>
      <c r="V83" s="186" t="str">
        <f>IF(U83=0,"--",IF(U83&lt;='db fasce di rischio'!$B$4,'db fasce di rischio'!$A$2,IF(U83&lt;='db fasce di rischio'!$D$4,'db fasce di rischio'!$C$2,IF(U83&lt;='db fasce di rischio'!$F$4,'db fasce di rischio'!$E$2,IF(U83&lt;='db fasce di rischio'!$H$4,'db fasce di rischio'!$G$2,"")))))</f>
        <v>Basso</v>
      </c>
      <c r="W83" s="30"/>
      <c r="X83" s="30"/>
    </row>
    <row r="84" spans="1:24" ht="21" outlineLevel="1" x14ac:dyDescent="0.2">
      <c r="A84" s="169"/>
      <c r="B84" s="169"/>
      <c r="C84" s="26" t="s">
        <v>30</v>
      </c>
      <c r="D84" s="26" t="s">
        <v>30</v>
      </c>
      <c r="E84" s="26" t="s">
        <v>30</v>
      </c>
      <c r="F84" s="26" t="s">
        <v>30</v>
      </c>
      <c r="G84" s="161" t="str">
        <f t="shared" si="14"/>
        <v>--</v>
      </c>
      <c r="H84" s="27" t="s">
        <v>30</v>
      </c>
      <c r="I84" s="33" t="s">
        <v>30</v>
      </c>
      <c r="J84" s="87"/>
      <c r="K84" s="33"/>
      <c r="L84" s="26"/>
      <c r="M84" s="26"/>
      <c r="N84" s="26"/>
      <c r="O84" s="26"/>
      <c r="P84" s="169"/>
      <c r="Q84" s="184"/>
      <c r="R84" s="184"/>
      <c r="S84" s="185" t="str">
        <f t="shared" si="15"/>
        <v>0</v>
      </c>
      <c r="T84" s="185" t="str">
        <f t="shared" si="16"/>
        <v>0</v>
      </c>
      <c r="U84" s="185">
        <f t="shared" ref="U84:U96" si="17">(T84*S84)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outlineLevel="1" x14ac:dyDescent="0.2">
      <c r="A85" s="169"/>
      <c r="B85" s="169"/>
      <c r="C85" s="26" t="s">
        <v>30</v>
      </c>
      <c r="D85" s="26" t="s">
        <v>30</v>
      </c>
      <c r="E85" s="26" t="s">
        <v>30</v>
      </c>
      <c r="F85" s="26" t="s">
        <v>30</v>
      </c>
      <c r="G85" s="161" t="str">
        <f t="shared" si="14"/>
        <v>--</v>
      </c>
      <c r="H85" s="27" t="s">
        <v>30</v>
      </c>
      <c r="I85" s="33" t="s">
        <v>30</v>
      </c>
      <c r="J85" s="87"/>
      <c r="K85" s="33"/>
      <c r="L85" s="26"/>
      <c r="M85" s="26"/>
      <c r="N85" s="26"/>
      <c r="O85" s="26"/>
      <c r="P85" s="169"/>
      <c r="Q85" s="184"/>
      <c r="R85" s="184"/>
      <c r="S85" s="185" t="str">
        <f t="shared" si="15"/>
        <v>0</v>
      </c>
      <c r="T85" s="185" t="str">
        <f t="shared" si="16"/>
        <v>0</v>
      </c>
      <c r="U85" s="185">
        <f t="shared" si="17"/>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outlineLevel="1" x14ac:dyDescent="0.2">
      <c r="A86" s="169"/>
      <c r="B86" s="169"/>
      <c r="C86" s="26" t="s">
        <v>30</v>
      </c>
      <c r="D86" s="26" t="s">
        <v>30</v>
      </c>
      <c r="E86" s="26" t="s">
        <v>30</v>
      </c>
      <c r="F86" s="26" t="s">
        <v>30</v>
      </c>
      <c r="G86" s="161" t="str">
        <f t="shared" si="14"/>
        <v>--</v>
      </c>
      <c r="H86" s="27" t="s">
        <v>30</v>
      </c>
      <c r="I86" s="33" t="s">
        <v>30</v>
      </c>
      <c r="J86" s="87"/>
      <c r="K86" s="33"/>
      <c r="L86" s="26"/>
      <c r="M86" s="26"/>
      <c r="N86" s="26"/>
      <c r="O86" s="26"/>
      <c r="P86" s="169"/>
      <c r="Q86" s="184"/>
      <c r="R86" s="184"/>
      <c r="S86" s="185" t="str">
        <f t="shared" si="15"/>
        <v>0</v>
      </c>
      <c r="T86" s="185" t="str">
        <f t="shared" si="16"/>
        <v>0</v>
      </c>
      <c r="U86" s="185">
        <f t="shared" si="17"/>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outlineLevel="1" x14ac:dyDescent="0.2">
      <c r="A87" s="169"/>
      <c r="B87" s="169"/>
      <c r="C87" s="26" t="s">
        <v>30</v>
      </c>
      <c r="D87" s="26" t="s">
        <v>30</v>
      </c>
      <c r="E87" s="26" t="s">
        <v>30</v>
      </c>
      <c r="F87" s="26" t="s">
        <v>30</v>
      </c>
      <c r="G87" s="161" t="str">
        <f t="shared" si="14"/>
        <v>--</v>
      </c>
      <c r="H87" s="27" t="s">
        <v>30</v>
      </c>
      <c r="I87" s="33" t="s">
        <v>30</v>
      </c>
      <c r="J87" s="87"/>
      <c r="K87" s="33"/>
      <c r="L87" s="26"/>
      <c r="M87" s="26"/>
      <c r="N87" s="26"/>
      <c r="O87" s="26"/>
      <c r="P87" s="169"/>
      <c r="Q87" s="184"/>
      <c r="R87" s="184"/>
      <c r="S87" s="185" t="str">
        <f t="shared" si="15"/>
        <v>0</v>
      </c>
      <c r="T87" s="185" t="str">
        <f t="shared" si="16"/>
        <v>0</v>
      </c>
      <c r="U87" s="185">
        <f t="shared" si="17"/>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outlineLevel="1" x14ac:dyDescent="0.2">
      <c r="A88" s="169"/>
      <c r="B88" s="169"/>
      <c r="C88" s="26" t="s">
        <v>30</v>
      </c>
      <c r="D88" s="26" t="s">
        <v>30</v>
      </c>
      <c r="E88" s="26" t="s">
        <v>30</v>
      </c>
      <c r="F88" s="26" t="s">
        <v>30</v>
      </c>
      <c r="G88" s="161" t="str">
        <f t="shared" si="14"/>
        <v>--</v>
      </c>
      <c r="H88" s="27" t="s">
        <v>30</v>
      </c>
      <c r="I88" s="33" t="s">
        <v>30</v>
      </c>
      <c r="J88" s="87"/>
      <c r="K88" s="33"/>
      <c r="L88" s="26"/>
      <c r="M88" s="26"/>
      <c r="N88" s="26"/>
      <c r="O88" s="26"/>
      <c r="P88" s="169"/>
      <c r="Q88" s="184"/>
      <c r="R88" s="184"/>
      <c r="S88" s="185" t="str">
        <f t="shared" si="15"/>
        <v>0</v>
      </c>
      <c r="T88" s="185" t="str">
        <f t="shared" si="16"/>
        <v>0</v>
      </c>
      <c r="U88" s="185">
        <f t="shared" si="17"/>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outlineLevel="1" x14ac:dyDescent="0.2">
      <c r="A89" s="169"/>
      <c r="B89" s="169"/>
      <c r="C89" s="26" t="s">
        <v>30</v>
      </c>
      <c r="D89" s="26" t="s">
        <v>30</v>
      </c>
      <c r="E89" s="26" t="s">
        <v>30</v>
      </c>
      <c r="F89" s="26" t="s">
        <v>30</v>
      </c>
      <c r="G89" s="161" t="str">
        <f t="shared" si="14"/>
        <v>--</v>
      </c>
      <c r="H89" s="27" t="s">
        <v>30</v>
      </c>
      <c r="I89" s="33" t="s">
        <v>30</v>
      </c>
      <c r="J89" s="87"/>
      <c r="K89" s="33"/>
      <c r="L89" s="26"/>
      <c r="M89" s="26"/>
      <c r="N89" s="26"/>
      <c r="O89" s="26"/>
      <c r="P89" s="169"/>
      <c r="Q89" s="184"/>
      <c r="R89" s="184"/>
      <c r="S89" s="185" t="str">
        <f t="shared" si="15"/>
        <v>0</v>
      </c>
      <c r="T89" s="185" t="str">
        <f t="shared" si="16"/>
        <v>0</v>
      </c>
      <c r="U89" s="185">
        <f t="shared" si="17"/>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outlineLevel="1" x14ac:dyDescent="0.2">
      <c r="A90" s="169"/>
      <c r="B90" s="169"/>
      <c r="C90" s="26" t="s">
        <v>30</v>
      </c>
      <c r="D90" s="26" t="s">
        <v>30</v>
      </c>
      <c r="E90" s="26" t="s">
        <v>30</v>
      </c>
      <c r="F90" s="26" t="s">
        <v>30</v>
      </c>
      <c r="G90" s="161" t="str">
        <f t="shared" si="14"/>
        <v>--</v>
      </c>
      <c r="H90" s="27" t="s">
        <v>30</v>
      </c>
      <c r="I90" s="33" t="s">
        <v>30</v>
      </c>
      <c r="J90" s="88"/>
      <c r="K90" s="33"/>
      <c r="L90" s="26"/>
      <c r="M90" s="26"/>
      <c r="N90" s="26"/>
      <c r="O90" s="26"/>
      <c r="P90" s="169"/>
      <c r="Q90" s="184"/>
      <c r="R90" s="184"/>
      <c r="S90" s="185" t="str">
        <f t="shared" si="15"/>
        <v>0</v>
      </c>
      <c r="T90" s="185" t="str">
        <f t="shared" si="16"/>
        <v>0</v>
      </c>
      <c r="U90" s="185">
        <f t="shared" si="17"/>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outlineLevel="1" x14ac:dyDescent="0.2">
      <c r="A91" s="169"/>
      <c r="B91" s="169"/>
      <c r="C91" s="26" t="s">
        <v>30</v>
      </c>
      <c r="D91" s="26" t="s">
        <v>30</v>
      </c>
      <c r="E91" s="26" t="s">
        <v>30</v>
      </c>
      <c r="F91" s="26" t="s">
        <v>30</v>
      </c>
      <c r="G91" s="161" t="str">
        <f t="shared" si="14"/>
        <v>--</v>
      </c>
      <c r="H91" s="27" t="s">
        <v>30</v>
      </c>
      <c r="I91" s="33" t="s">
        <v>30</v>
      </c>
      <c r="J91" s="88"/>
      <c r="K91" s="33"/>
      <c r="L91" s="26"/>
      <c r="M91" s="26"/>
      <c r="N91" s="26"/>
      <c r="O91" s="26"/>
      <c r="P91" s="169"/>
      <c r="Q91" s="184"/>
      <c r="R91" s="184"/>
      <c r="S91" s="185" t="str">
        <f t="shared" si="15"/>
        <v>0</v>
      </c>
      <c r="T91" s="185" t="str">
        <f t="shared" si="16"/>
        <v>0</v>
      </c>
      <c r="U91" s="185">
        <f t="shared" si="17"/>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outlineLevel="1" x14ac:dyDescent="0.2">
      <c r="A92" s="169"/>
      <c r="B92" s="169"/>
      <c r="C92" s="26" t="s">
        <v>30</v>
      </c>
      <c r="D92" s="26" t="s">
        <v>30</v>
      </c>
      <c r="E92" s="26" t="s">
        <v>30</v>
      </c>
      <c r="F92" s="26" t="s">
        <v>30</v>
      </c>
      <c r="G92" s="161" t="str">
        <f t="shared" si="14"/>
        <v>--</v>
      </c>
      <c r="H92" s="27" t="s">
        <v>30</v>
      </c>
      <c r="I92" s="33" t="s">
        <v>30</v>
      </c>
      <c r="J92" s="88"/>
      <c r="K92" s="33"/>
      <c r="L92" s="26"/>
      <c r="M92" s="26"/>
      <c r="N92" s="26"/>
      <c r="O92" s="26"/>
      <c r="P92" s="169"/>
      <c r="Q92" s="184"/>
      <c r="R92" s="184"/>
      <c r="S92" s="185" t="str">
        <f t="shared" si="15"/>
        <v>0</v>
      </c>
      <c r="T92" s="185" t="str">
        <f t="shared" si="16"/>
        <v>0</v>
      </c>
      <c r="U92" s="185">
        <f t="shared" si="17"/>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outlineLevel="1" x14ac:dyDescent="0.2">
      <c r="A93" s="169"/>
      <c r="B93" s="169"/>
      <c r="C93" s="26" t="s">
        <v>30</v>
      </c>
      <c r="D93" s="26" t="s">
        <v>30</v>
      </c>
      <c r="E93" s="26" t="s">
        <v>30</v>
      </c>
      <c r="F93" s="26" t="s">
        <v>30</v>
      </c>
      <c r="G93" s="161" t="str">
        <f t="shared" si="14"/>
        <v>--</v>
      </c>
      <c r="H93" s="27" t="s">
        <v>30</v>
      </c>
      <c r="I93" s="33" t="s">
        <v>30</v>
      </c>
      <c r="J93" s="88"/>
      <c r="K93" s="33"/>
      <c r="L93" s="26"/>
      <c r="M93" s="26"/>
      <c r="N93" s="26"/>
      <c r="O93" s="26"/>
      <c r="P93" s="169"/>
      <c r="Q93" s="184"/>
      <c r="R93" s="184"/>
      <c r="S93" s="185" t="str">
        <f t="shared" si="15"/>
        <v>0</v>
      </c>
      <c r="T93" s="185" t="str">
        <f t="shared" si="16"/>
        <v>0</v>
      </c>
      <c r="U93" s="185">
        <f t="shared" si="17"/>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outlineLevel="1" x14ac:dyDescent="0.2">
      <c r="A94" s="169"/>
      <c r="B94" s="169"/>
      <c r="C94" s="26" t="s">
        <v>30</v>
      </c>
      <c r="D94" s="26" t="s">
        <v>30</v>
      </c>
      <c r="E94" s="26" t="s">
        <v>30</v>
      </c>
      <c r="F94" s="26" t="s">
        <v>30</v>
      </c>
      <c r="G94" s="161" t="str">
        <f t="shared" si="14"/>
        <v>--</v>
      </c>
      <c r="H94" s="27" t="s">
        <v>30</v>
      </c>
      <c r="I94" s="33" t="s">
        <v>30</v>
      </c>
      <c r="J94" s="87"/>
      <c r="K94" s="33"/>
      <c r="L94" s="26"/>
      <c r="M94" s="26"/>
      <c r="N94" s="26"/>
      <c r="O94" s="26"/>
      <c r="P94" s="169"/>
      <c r="Q94" s="184"/>
      <c r="R94" s="184"/>
      <c r="S94" s="185" t="str">
        <f t="shared" si="15"/>
        <v>0</v>
      </c>
      <c r="T94" s="185" t="str">
        <f t="shared" si="16"/>
        <v>0</v>
      </c>
      <c r="U94" s="185">
        <f t="shared" si="17"/>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outlineLevel="1" x14ac:dyDescent="0.2">
      <c r="A95" s="169"/>
      <c r="B95" s="169"/>
      <c r="C95" s="26" t="s">
        <v>30</v>
      </c>
      <c r="D95" s="26" t="s">
        <v>30</v>
      </c>
      <c r="E95" s="26" t="s">
        <v>30</v>
      </c>
      <c r="F95" s="26" t="s">
        <v>30</v>
      </c>
      <c r="G95" s="161" t="str">
        <f t="shared" si="14"/>
        <v>--</v>
      </c>
      <c r="H95" s="27" t="s">
        <v>30</v>
      </c>
      <c r="I95" s="33" t="s">
        <v>30</v>
      </c>
      <c r="J95" s="87"/>
      <c r="K95" s="33"/>
      <c r="L95" s="26"/>
      <c r="M95" s="26"/>
      <c r="N95" s="26"/>
      <c r="O95" s="28"/>
      <c r="P95" s="169"/>
      <c r="Q95" s="184"/>
      <c r="R95" s="184"/>
      <c r="S95" s="185" t="str">
        <f t="shared" si="15"/>
        <v>0</v>
      </c>
      <c r="T95" s="185" t="str">
        <f t="shared" si="16"/>
        <v>0</v>
      </c>
      <c r="U95" s="185">
        <f t="shared" si="17"/>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outlineLevel="1" x14ac:dyDescent="0.2">
      <c r="A96" s="169"/>
      <c r="B96" s="169"/>
      <c r="C96" s="26" t="s">
        <v>30</v>
      </c>
      <c r="D96" s="26" t="s">
        <v>30</v>
      </c>
      <c r="E96" s="26" t="s">
        <v>30</v>
      </c>
      <c r="F96" s="26" t="s">
        <v>30</v>
      </c>
      <c r="G96" s="161" t="str">
        <f t="shared" si="14"/>
        <v>--</v>
      </c>
      <c r="H96" s="27" t="s">
        <v>30</v>
      </c>
      <c r="I96" s="33" t="s">
        <v>30</v>
      </c>
      <c r="J96" s="87"/>
      <c r="K96" s="33"/>
      <c r="L96" s="26"/>
      <c r="M96" s="26"/>
      <c r="N96" s="26"/>
      <c r="O96" s="29"/>
      <c r="P96" s="169"/>
      <c r="Q96" s="184"/>
      <c r="R96" s="184"/>
      <c r="S96" s="185" t="str">
        <f t="shared" si="15"/>
        <v>0</v>
      </c>
      <c r="T96" s="185" t="str">
        <f t="shared" si="16"/>
        <v>0</v>
      </c>
      <c r="U96" s="185">
        <f t="shared" si="17"/>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54" x14ac:dyDescent="0.2">
      <c r="A98" s="31"/>
      <c r="B98" s="31"/>
      <c r="C98" s="32" t="s">
        <v>674</v>
      </c>
      <c r="D98" s="32"/>
      <c r="E98" s="30"/>
      <c r="F98" s="30"/>
      <c r="G98" s="30"/>
      <c r="H98" s="30"/>
      <c r="I98" s="30"/>
      <c r="J98" s="85"/>
      <c r="K98" s="30"/>
      <c r="L98" s="30"/>
      <c r="M98" s="30"/>
      <c r="N98" s="84" t="s">
        <v>6</v>
      </c>
      <c r="O98" s="84"/>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t="s">
        <v>1439</v>
      </c>
      <c r="G99" s="226"/>
      <c r="H99" s="226"/>
      <c r="I99" s="50" t="s">
        <v>11</v>
      </c>
      <c r="J99" s="227" t="s">
        <v>1443</v>
      </c>
      <c r="K99" s="227"/>
      <c r="L99" s="39"/>
      <c r="M99" s="162" t="s">
        <v>676</v>
      </c>
      <c r="N99" s="163" t="str">
        <f>V99</f>
        <v>Basso</v>
      </c>
      <c r="O99" s="39"/>
      <c r="P99" s="168"/>
      <c r="Q99" s="184" t="s">
        <v>12</v>
      </c>
      <c r="R99" s="184" t="s">
        <v>12</v>
      </c>
      <c r="S99" s="185">
        <f>IF(Q99="Basso",1.8,IF(Q99="Medio",2.5,IF(Q99="Medio-Alto",3.8,IF(Q99="Alto",5,"0"))))</f>
        <v>1.8</v>
      </c>
      <c r="T99" s="185">
        <f>IF(R99="Basso",1.8,IF(R99="Medio",2.5,IF(R99="Medio-Alto",3.8,IF(R99="Alto",5,"0"))))</f>
        <v>1.8</v>
      </c>
      <c r="U99" s="185">
        <f>IF(MAX(U103:U117)&gt;(T99*S99),MAX(U103:U117),T99*S99)</f>
        <v>3.24</v>
      </c>
      <c r="V99" s="186" t="str">
        <f>IF(U99=0,"--",IF(U99&lt;='db fasce di rischio'!$B$4,'db fasce di rischio'!$A$2,IF(U99&lt;='db fasce di rischio'!$D$4,'db fasce di rischio'!$C$2,IF(U99&lt;='db fasce di rischio'!$F$4,'db fasce di rischio'!$E$2,IF(U99&lt;='db fasce di rischio'!$H$4,'db fasce di rischio'!$G$2,"")))))</f>
        <v>Basso</v>
      </c>
      <c r="W99" s="30"/>
      <c r="X99" s="30"/>
    </row>
    <row r="100" spans="1:24" ht="59.45" customHeight="1" x14ac:dyDescent="0.2">
      <c r="A100" s="168"/>
      <c r="B100" s="168"/>
      <c r="C100" s="224"/>
      <c r="D100" s="225"/>
      <c r="E100" s="225"/>
      <c r="F100" s="172"/>
      <c r="G100" s="172"/>
      <c r="H100" s="172"/>
      <c r="I100" s="172"/>
      <c r="J100" s="172"/>
      <c r="K100" s="172"/>
      <c r="L100" s="173"/>
      <c r="M100" s="229" t="s">
        <v>1481</v>
      </c>
      <c r="N100" s="228"/>
      <c r="O100" s="228"/>
      <c r="P100" s="168"/>
      <c r="Q100" s="30"/>
      <c r="R100" s="30"/>
      <c r="S100" s="30"/>
      <c r="T100" s="30"/>
      <c r="U100" s="30"/>
      <c r="V100" s="30"/>
      <c r="W100" s="30"/>
      <c r="X100" s="30"/>
    </row>
    <row r="101" spans="1:24" ht="31.5"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63.75" outlineLevel="1" x14ac:dyDescent="0.2">
      <c r="A102" s="169"/>
      <c r="B102" s="169"/>
      <c r="C102" s="24" t="s">
        <v>915</v>
      </c>
      <c r="D102" s="24" t="s">
        <v>916</v>
      </c>
      <c r="E102" s="24" t="s">
        <v>981</v>
      </c>
      <c r="F102" s="24" t="s">
        <v>980</v>
      </c>
      <c r="G102" s="181"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38.25" outlineLevel="1" x14ac:dyDescent="0.2">
      <c r="A103" s="169"/>
      <c r="B103" s="169"/>
      <c r="C103" s="26" t="s">
        <v>30</v>
      </c>
      <c r="D103" s="26" t="s">
        <v>30</v>
      </c>
      <c r="E103" s="26" t="s">
        <v>186</v>
      </c>
      <c r="F103" s="26" t="s">
        <v>1441</v>
      </c>
      <c r="G103" s="161" t="str">
        <f>V103</f>
        <v>Basso</v>
      </c>
      <c r="H103" s="27" t="s">
        <v>902</v>
      </c>
      <c r="I103" s="33" t="s">
        <v>308</v>
      </c>
      <c r="J103" s="87" t="s">
        <v>1386</v>
      </c>
      <c r="K103" s="33" t="s">
        <v>31</v>
      </c>
      <c r="L103" s="26" t="s">
        <v>1384</v>
      </c>
      <c r="M103" s="206">
        <v>1</v>
      </c>
      <c r="N103" s="26" t="s">
        <v>1385</v>
      </c>
      <c r="O103" s="26" t="s">
        <v>1383</v>
      </c>
      <c r="P103" s="169"/>
      <c r="Q103" s="184" t="s">
        <v>12</v>
      </c>
      <c r="R103" s="184" t="s">
        <v>12</v>
      </c>
      <c r="S103" s="185">
        <f>IF(Q103="Basso",1.8,IF(Q103="Medio",2.5,IF(Q103="Medio-Alto",3.8,IF(Q103="Alto",5,"0"))))</f>
        <v>1.8</v>
      </c>
      <c r="T103" s="185">
        <f>IF(R103="Basso",1.8,IF(R103="Medio",2.5,IF(R103="Medio-Alto",3.8,IF(R103="Alto",5,"0"))))</f>
        <v>1.8</v>
      </c>
      <c r="U103" s="185">
        <f>(T103*S103)</f>
        <v>3.24</v>
      </c>
      <c r="V103" s="186" t="str">
        <f>IF(U103=0,"--",IF(U103&lt;='db fasce di rischio'!$B$4,'db fasce di rischio'!$A$2,IF(U103&lt;='db fasce di rischio'!$D$4,'db fasce di rischio'!$C$2,IF(U103&lt;='db fasce di rischio'!$F$4,'db fasce di rischio'!$E$2,IF(U103&lt;='db fasce di rischio'!$H$4,'db fasce di rischio'!$G$2,"")))))</f>
        <v>Basso</v>
      </c>
      <c r="W103" s="30"/>
      <c r="X103" s="30"/>
    </row>
    <row r="104" spans="1:24" ht="21" outlineLevel="1" x14ac:dyDescent="0.2">
      <c r="A104" s="169"/>
      <c r="B104" s="169"/>
      <c r="C104" s="26" t="s">
        <v>30</v>
      </c>
      <c r="D104" s="26" t="s">
        <v>30</v>
      </c>
      <c r="E104" s="26" t="s">
        <v>30</v>
      </c>
      <c r="F104" s="26" t="s">
        <v>30</v>
      </c>
      <c r="G104" s="161" t="str">
        <f t="shared" ref="G104:G117" si="18">V104</f>
        <v>--</v>
      </c>
      <c r="H104" s="27" t="s">
        <v>30</v>
      </c>
      <c r="I104" s="33" t="s">
        <v>30</v>
      </c>
      <c r="J104" s="87"/>
      <c r="K104" s="33"/>
      <c r="L104" s="26"/>
      <c r="M104" s="26"/>
      <c r="N104" s="26"/>
      <c r="O104" s="26"/>
      <c r="P104" s="169"/>
      <c r="Q104" s="184"/>
      <c r="R104" s="184"/>
      <c r="S104" s="185" t="str">
        <f t="shared" ref="S104:S117" si="19">IF(Q104="Basso",1.8,IF(Q104="Medio",2.5,IF(Q104="Medio-Alto",3.8,IF(Q104="Alto",5,"0"))))</f>
        <v>0</v>
      </c>
      <c r="T104" s="185" t="str">
        <f t="shared" ref="T104:T117" si="20">IF(R104="Basso",1.8,IF(R104="Medio",2.5,IF(R104="Medio-Alto",3.8,IF(R104="Alto",5,"0"))))</f>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outlineLevel="1" x14ac:dyDescent="0.2">
      <c r="A105" s="169"/>
      <c r="B105" s="169"/>
      <c r="C105" s="26" t="s">
        <v>30</v>
      </c>
      <c r="D105" s="26" t="s">
        <v>30</v>
      </c>
      <c r="E105" s="26" t="s">
        <v>30</v>
      </c>
      <c r="F105" s="26" t="s">
        <v>30</v>
      </c>
      <c r="G105" s="161" t="str">
        <f t="shared" si="18"/>
        <v>--</v>
      </c>
      <c r="H105" s="27" t="s">
        <v>30</v>
      </c>
      <c r="I105" s="33" t="s">
        <v>30</v>
      </c>
      <c r="J105" s="87"/>
      <c r="K105" s="33"/>
      <c r="L105" s="26"/>
      <c r="M105" s="26"/>
      <c r="N105" s="26"/>
      <c r="O105" s="26"/>
      <c r="P105" s="169"/>
      <c r="Q105" s="184"/>
      <c r="R105" s="184"/>
      <c r="S105" s="185" t="str">
        <f t="shared" si="19"/>
        <v>0</v>
      </c>
      <c r="T105" s="185" t="str">
        <f t="shared" si="20"/>
        <v>0</v>
      </c>
      <c r="U105" s="185">
        <f t="shared" ref="U105:U117" si="21">(T105*S105)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outlineLevel="1" x14ac:dyDescent="0.2">
      <c r="A106" s="169"/>
      <c r="B106" s="169"/>
      <c r="C106" s="26" t="s">
        <v>30</v>
      </c>
      <c r="D106" s="26" t="s">
        <v>30</v>
      </c>
      <c r="E106" s="26" t="s">
        <v>30</v>
      </c>
      <c r="F106" s="26" t="s">
        <v>30</v>
      </c>
      <c r="G106" s="161" t="str">
        <f t="shared" si="18"/>
        <v>--</v>
      </c>
      <c r="H106" s="27" t="s">
        <v>30</v>
      </c>
      <c r="I106" s="33" t="s">
        <v>30</v>
      </c>
      <c r="J106" s="87"/>
      <c r="K106" s="33"/>
      <c r="L106" s="26"/>
      <c r="M106" s="26"/>
      <c r="N106" s="26"/>
      <c r="O106" s="26"/>
      <c r="P106" s="169"/>
      <c r="Q106" s="184"/>
      <c r="R106" s="184"/>
      <c r="S106" s="185" t="str">
        <f t="shared" si="19"/>
        <v>0</v>
      </c>
      <c r="T106" s="185" t="str">
        <f t="shared" si="20"/>
        <v>0</v>
      </c>
      <c r="U106" s="185">
        <f t="shared" si="21"/>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outlineLevel="1" x14ac:dyDescent="0.2">
      <c r="A107" s="169"/>
      <c r="B107" s="169"/>
      <c r="C107" s="26" t="s">
        <v>30</v>
      </c>
      <c r="D107" s="26" t="s">
        <v>30</v>
      </c>
      <c r="E107" s="26" t="s">
        <v>30</v>
      </c>
      <c r="F107" s="26" t="s">
        <v>30</v>
      </c>
      <c r="G107" s="161" t="str">
        <f t="shared" si="18"/>
        <v>--</v>
      </c>
      <c r="H107" s="27" t="s">
        <v>30</v>
      </c>
      <c r="I107" s="33" t="s">
        <v>30</v>
      </c>
      <c r="J107" s="87"/>
      <c r="K107" s="33"/>
      <c r="L107" s="26"/>
      <c r="M107" s="26"/>
      <c r="N107" s="26"/>
      <c r="O107" s="26"/>
      <c r="P107" s="169"/>
      <c r="Q107" s="184"/>
      <c r="R107" s="184"/>
      <c r="S107" s="185" t="str">
        <f t="shared" si="19"/>
        <v>0</v>
      </c>
      <c r="T107" s="185" t="str">
        <f t="shared" si="20"/>
        <v>0</v>
      </c>
      <c r="U107" s="185">
        <f t="shared" si="21"/>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outlineLevel="1" x14ac:dyDescent="0.2">
      <c r="A108" s="169"/>
      <c r="B108" s="169"/>
      <c r="C108" s="26" t="s">
        <v>30</v>
      </c>
      <c r="D108" s="26" t="s">
        <v>30</v>
      </c>
      <c r="E108" s="26" t="s">
        <v>30</v>
      </c>
      <c r="F108" s="26" t="s">
        <v>30</v>
      </c>
      <c r="G108" s="161" t="str">
        <f t="shared" si="18"/>
        <v>--</v>
      </c>
      <c r="H108" s="27" t="s">
        <v>30</v>
      </c>
      <c r="I108" s="33" t="s">
        <v>30</v>
      </c>
      <c r="J108" s="87"/>
      <c r="K108" s="33"/>
      <c r="L108" s="26"/>
      <c r="M108" s="26"/>
      <c r="N108" s="26"/>
      <c r="O108" s="26"/>
      <c r="P108" s="169"/>
      <c r="Q108" s="184"/>
      <c r="R108" s="184"/>
      <c r="S108" s="185" t="str">
        <f t="shared" si="19"/>
        <v>0</v>
      </c>
      <c r="T108" s="185" t="str">
        <f t="shared" si="20"/>
        <v>0</v>
      </c>
      <c r="U108" s="185">
        <f t="shared" si="21"/>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outlineLevel="1" x14ac:dyDescent="0.2">
      <c r="A109" s="169"/>
      <c r="B109" s="169"/>
      <c r="C109" s="26" t="s">
        <v>30</v>
      </c>
      <c r="D109" s="26" t="s">
        <v>30</v>
      </c>
      <c r="E109" s="26" t="s">
        <v>30</v>
      </c>
      <c r="F109" s="26" t="s">
        <v>30</v>
      </c>
      <c r="G109" s="161" t="str">
        <f t="shared" si="18"/>
        <v>--</v>
      </c>
      <c r="H109" s="27" t="s">
        <v>30</v>
      </c>
      <c r="I109" s="33" t="s">
        <v>30</v>
      </c>
      <c r="J109" s="87"/>
      <c r="K109" s="33"/>
      <c r="L109" s="26"/>
      <c r="M109" s="26"/>
      <c r="N109" s="26"/>
      <c r="O109" s="26"/>
      <c r="P109" s="169"/>
      <c r="Q109" s="184"/>
      <c r="R109" s="184"/>
      <c r="S109" s="185" t="str">
        <f t="shared" si="19"/>
        <v>0</v>
      </c>
      <c r="T109" s="185" t="str">
        <f t="shared" si="20"/>
        <v>0</v>
      </c>
      <c r="U109" s="185">
        <f t="shared" si="21"/>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outlineLevel="1" x14ac:dyDescent="0.2">
      <c r="A110" s="169"/>
      <c r="B110" s="169"/>
      <c r="C110" s="26" t="s">
        <v>30</v>
      </c>
      <c r="D110" s="26" t="s">
        <v>30</v>
      </c>
      <c r="E110" s="26" t="s">
        <v>30</v>
      </c>
      <c r="F110" s="26" t="s">
        <v>30</v>
      </c>
      <c r="G110" s="161" t="str">
        <f t="shared" si="18"/>
        <v>--</v>
      </c>
      <c r="H110" s="27" t="s">
        <v>30</v>
      </c>
      <c r="I110" s="33" t="s">
        <v>30</v>
      </c>
      <c r="J110" s="87"/>
      <c r="K110" s="33"/>
      <c r="L110" s="26"/>
      <c r="M110" s="26"/>
      <c r="N110" s="26"/>
      <c r="O110" s="26"/>
      <c r="P110" s="169"/>
      <c r="Q110" s="184"/>
      <c r="R110" s="184"/>
      <c r="S110" s="185" t="str">
        <f t="shared" si="19"/>
        <v>0</v>
      </c>
      <c r="T110" s="185" t="str">
        <f t="shared" si="20"/>
        <v>0</v>
      </c>
      <c r="U110" s="185">
        <f t="shared" si="21"/>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outlineLevel="1" x14ac:dyDescent="0.2">
      <c r="A111" s="169"/>
      <c r="B111" s="169"/>
      <c r="C111" s="26" t="s">
        <v>30</v>
      </c>
      <c r="D111" s="26" t="s">
        <v>30</v>
      </c>
      <c r="E111" s="26" t="s">
        <v>30</v>
      </c>
      <c r="F111" s="26" t="s">
        <v>30</v>
      </c>
      <c r="G111" s="161" t="str">
        <f t="shared" si="18"/>
        <v>--</v>
      </c>
      <c r="H111" s="27" t="s">
        <v>30</v>
      </c>
      <c r="I111" s="33" t="s">
        <v>30</v>
      </c>
      <c r="J111" s="88"/>
      <c r="K111" s="33"/>
      <c r="L111" s="26"/>
      <c r="M111" s="26"/>
      <c r="N111" s="26"/>
      <c r="O111" s="26"/>
      <c r="P111" s="169"/>
      <c r="Q111" s="184"/>
      <c r="R111" s="184"/>
      <c r="S111" s="185" t="str">
        <f t="shared" si="19"/>
        <v>0</v>
      </c>
      <c r="T111" s="185" t="str">
        <f t="shared" si="20"/>
        <v>0</v>
      </c>
      <c r="U111" s="185">
        <f t="shared" si="21"/>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outlineLevel="1" x14ac:dyDescent="0.2">
      <c r="A112" s="169"/>
      <c r="B112" s="169"/>
      <c r="C112" s="26" t="s">
        <v>30</v>
      </c>
      <c r="D112" s="26" t="s">
        <v>30</v>
      </c>
      <c r="E112" s="26" t="s">
        <v>30</v>
      </c>
      <c r="F112" s="26" t="s">
        <v>30</v>
      </c>
      <c r="G112" s="161" t="str">
        <f t="shared" si="18"/>
        <v>--</v>
      </c>
      <c r="H112" s="27" t="s">
        <v>30</v>
      </c>
      <c r="I112" s="33" t="s">
        <v>30</v>
      </c>
      <c r="J112" s="88"/>
      <c r="K112" s="33"/>
      <c r="L112" s="26"/>
      <c r="M112" s="26"/>
      <c r="N112" s="26"/>
      <c r="O112" s="26"/>
      <c r="P112" s="169"/>
      <c r="Q112" s="184"/>
      <c r="R112" s="184"/>
      <c r="S112" s="185" t="str">
        <f t="shared" si="19"/>
        <v>0</v>
      </c>
      <c r="T112" s="185" t="str">
        <f t="shared" si="20"/>
        <v>0</v>
      </c>
      <c r="U112" s="185">
        <f t="shared" si="21"/>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outlineLevel="1" x14ac:dyDescent="0.2">
      <c r="A113" s="169"/>
      <c r="B113" s="169"/>
      <c r="C113" s="26" t="s">
        <v>30</v>
      </c>
      <c r="D113" s="26" t="s">
        <v>30</v>
      </c>
      <c r="E113" s="26" t="s">
        <v>30</v>
      </c>
      <c r="F113" s="26" t="s">
        <v>30</v>
      </c>
      <c r="G113" s="161" t="str">
        <f t="shared" si="18"/>
        <v>--</v>
      </c>
      <c r="H113" s="27" t="s">
        <v>30</v>
      </c>
      <c r="I113" s="33" t="s">
        <v>30</v>
      </c>
      <c r="J113" s="88"/>
      <c r="K113" s="33"/>
      <c r="L113" s="26"/>
      <c r="M113" s="26"/>
      <c r="N113" s="26"/>
      <c r="O113" s="26"/>
      <c r="P113" s="169"/>
      <c r="Q113" s="184"/>
      <c r="R113" s="184"/>
      <c r="S113" s="185" t="str">
        <f t="shared" si="19"/>
        <v>0</v>
      </c>
      <c r="T113" s="185" t="str">
        <f t="shared" si="20"/>
        <v>0</v>
      </c>
      <c r="U113" s="185">
        <f t="shared" si="21"/>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outlineLevel="1" x14ac:dyDescent="0.2">
      <c r="A114" s="169"/>
      <c r="B114" s="169"/>
      <c r="C114" s="26" t="s">
        <v>30</v>
      </c>
      <c r="D114" s="26" t="s">
        <v>30</v>
      </c>
      <c r="E114" s="26" t="s">
        <v>30</v>
      </c>
      <c r="F114" s="26" t="s">
        <v>30</v>
      </c>
      <c r="G114" s="161" t="str">
        <f t="shared" si="18"/>
        <v>--</v>
      </c>
      <c r="H114" s="27" t="s">
        <v>30</v>
      </c>
      <c r="I114" s="33" t="s">
        <v>30</v>
      </c>
      <c r="J114" s="88"/>
      <c r="K114" s="33"/>
      <c r="L114" s="26"/>
      <c r="M114" s="26"/>
      <c r="N114" s="26"/>
      <c r="O114" s="26"/>
      <c r="P114" s="169"/>
      <c r="Q114" s="184"/>
      <c r="R114" s="184"/>
      <c r="S114" s="185" t="str">
        <f t="shared" si="19"/>
        <v>0</v>
      </c>
      <c r="T114" s="185" t="str">
        <f t="shared" si="20"/>
        <v>0</v>
      </c>
      <c r="U114" s="185">
        <f t="shared" si="21"/>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outlineLevel="1" x14ac:dyDescent="0.2">
      <c r="A115" s="169"/>
      <c r="B115" s="169"/>
      <c r="C115" s="26" t="s">
        <v>30</v>
      </c>
      <c r="D115" s="26" t="s">
        <v>30</v>
      </c>
      <c r="E115" s="26" t="s">
        <v>30</v>
      </c>
      <c r="F115" s="26" t="s">
        <v>30</v>
      </c>
      <c r="G115" s="161" t="str">
        <f t="shared" si="18"/>
        <v>--</v>
      </c>
      <c r="H115" s="27" t="s">
        <v>30</v>
      </c>
      <c r="I115" s="33" t="s">
        <v>30</v>
      </c>
      <c r="J115" s="87"/>
      <c r="K115" s="33"/>
      <c r="L115" s="26"/>
      <c r="M115" s="26"/>
      <c r="N115" s="26"/>
      <c r="O115" s="26"/>
      <c r="P115" s="169"/>
      <c r="Q115" s="184"/>
      <c r="R115" s="184"/>
      <c r="S115" s="185" t="str">
        <f t="shared" si="19"/>
        <v>0</v>
      </c>
      <c r="T115" s="185" t="str">
        <f t="shared" si="20"/>
        <v>0</v>
      </c>
      <c r="U115" s="185">
        <f t="shared" si="21"/>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outlineLevel="1" x14ac:dyDescent="0.2">
      <c r="A116" s="169"/>
      <c r="B116" s="169"/>
      <c r="C116" s="26" t="s">
        <v>30</v>
      </c>
      <c r="D116" s="26" t="s">
        <v>30</v>
      </c>
      <c r="E116" s="26" t="s">
        <v>30</v>
      </c>
      <c r="F116" s="26" t="s">
        <v>30</v>
      </c>
      <c r="G116" s="161" t="str">
        <f t="shared" si="18"/>
        <v>--</v>
      </c>
      <c r="H116" s="27" t="s">
        <v>30</v>
      </c>
      <c r="I116" s="33" t="s">
        <v>30</v>
      </c>
      <c r="J116" s="87"/>
      <c r="K116" s="33"/>
      <c r="L116" s="26"/>
      <c r="M116" s="26"/>
      <c r="N116" s="26"/>
      <c r="O116" s="28"/>
      <c r="P116" s="169"/>
      <c r="Q116" s="184"/>
      <c r="R116" s="184"/>
      <c r="S116" s="185" t="str">
        <f t="shared" si="19"/>
        <v>0</v>
      </c>
      <c r="T116" s="185" t="str">
        <f t="shared" si="20"/>
        <v>0</v>
      </c>
      <c r="U116" s="185">
        <f t="shared" si="21"/>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outlineLevel="1" x14ac:dyDescent="0.2">
      <c r="A117" s="169"/>
      <c r="B117" s="169"/>
      <c r="C117" s="26" t="s">
        <v>30</v>
      </c>
      <c r="D117" s="26" t="s">
        <v>30</v>
      </c>
      <c r="E117" s="26" t="s">
        <v>30</v>
      </c>
      <c r="F117" s="26" t="s">
        <v>30</v>
      </c>
      <c r="G117" s="161" t="str">
        <f t="shared" si="18"/>
        <v>--</v>
      </c>
      <c r="H117" s="27" t="s">
        <v>30</v>
      </c>
      <c r="I117" s="33" t="s">
        <v>30</v>
      </c>
      <c r="J117" s="87"/>
      <c r="K117" s="33"/>
      <c r="L117" s="26"/>
      <c r="M117" s="26"/>
      <c r="N117" s="26"/>
      <c r="O117" s="29"/>
      <c r="P117" s="169"/>
      <c r="Q117" s="184"/>
      <c r="R117" s="184"/>
      <c r="S117" s="185" t="str">
        <f t="shared" si="19"/>
        <v>0</v>
      </c>
      <c r="T117" s="185" t="str">
        <f t="shared" si="20"/>
        <v>0</v>
      </c>
      <c r="U117" s="185">
        <f t="shared" si="21"/>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54" x14ac:dyDescent="0.2">
      <c r="A119" s="31"/>
      <c r="B119" s="31"/>
      <c r="C119" s="32" t="s">
        <v>674</v>
      </c>
      <c r="D119" s="32"/>
      <c r="E119" s="30"/>
      <c r="F119" s="30"/>
      <c r="G119" s="30"/>
      <c r="H119" s="30"/>
      <c r="I119" s="30"/>
      <c r="J119" s="85"/>
      <c r="K119" s="30"/>
      <c r="L119" s="30"/>
      <c r="M119" s="30"/>
      <c r="N119" s="84" t="s">
        <v>6</v>
      </c>
      <c r="O119" s="84"/>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t="s">
        <v>1440</v>
      </c>
      <c r="G120" s="226"/>
      <c r="H120" s="226"/>
      <c r="I120" s="50" t="s">
        <v>11</v>
      </c>
      <c r="J120" s="227" t="s">
        <v>1443</v>
      </c>
      <c r="K120" s="227"/>
      <c r="L120" s="39"/>
      <c r="M120" s="162" t="s">
        <v>676</v>
      </c>
      <c r="N120" s="163" t="str">
        <f>V120</f>
        <v>Basso</v>
      </c>
      <c r="O120" s="39"/>
      <c r="P120" s="168"/>
      <c r="Q120" s="184" t="s">
        <v>12</v>
      </c>
      <c r="R120" s="184" t="s">
        <v>12</v>
      </c>
      <c r="S120" s="185">
        <f>IF(Q120="Basso",1.8,IF(Q120="Medio",2.5,IF(Q120="Medio-Alto",3.8,IF(Q120="Alto",5,"0"))))</f>
        <v>1.8</v>
      </c>
      <c r="T120" s="185">
        <f>IF(R120="Basso",1.8,IF(R120="Medio",2.5,IF(R120="Medio-Alto",3.8,IF(R120="Alto",5,"0"))))</f>
        <v>1.8</v>
      </c>
      <c r="U120" s="185">
        <f>IF(MAX(U124:U138)&gt;(T120*S120),MAX(U124:U138),T120*S120)</f>
        <v>3.24</v>
      </c>
      <c r="V120" s="186" t="str">
        <f>IF(U120=0,"--",IF(U120&lt;='db fasce di rischio'!$B$4,'db fasce di rischio'!$A$2,IF(U120&lt;='db fasce di rischio'!$D$4,'db fasce di rischio'!$C$2,IF(U120&lt;='db fasce di rischio'!$F$4,'db fasce di rischio'!$E$2,IF(U120&lt;='db fasce di rischio'!$H$4,'db fasce di rischio'!$G$2,"")))))</f>
        <v>Basso</v>
      </c>
      <c r="W120" s="30"/>
      <c r="X120" s="30"/>
    </row>
    <row r="121" spans="1:24" ht="59.45" customHeight="1" x14ac:dyDescent="0.2">
      <c r="A121" s="168"/>
      <c r="B121" s="168"/>
      <c r="C121" s="224"/>
      <c r="D121" s="225"/>
      <c r="E121" s="225"/>
      <c r="F121" s="172"/>
      <c r="G121" s="172"/>
      <c r="H121" s="172"/>
      <c r="I121" s="172"/>
      <c r="J121" s="172"/>
      <c r="K121" s="172"/>
      <c r="L121" s="173"/>
      <c r="M121" s="229" t="s">
        <v>1481</v>
      </c>
      <c r="N121" s="228"/>
      <c r="O121" s="228"/>
      <c r="P121" s="168"/>
      <c r="Q121" s="30"/>
      <c r="R121" s="30"/>
      <c r="S121" s="30"/>
      <c r="T121" s="30"/>
      <c r="U121" s="30"/>
      <c r="V121" s="30"/>
      <c r="W121" s="30"/>
      <c r="X121" s="30"/>
    </row>
    <row r="122" spans="1:24" ht="31.5"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63.75" outlineLevel="1" x14ac:dyDescent="0.2">
      <c r="A123" s="169"/>
      <c r="B123" s="169"/>
      <c r="C123" s="24" t="s">
        <v>915</v>
      </c>
      <c r="D123" s="24" t="s">
        <v>916</v>
      </c>
      <c r="E123" s="24" t="s">
        <v>981</v>
      </c>
      <c r="F123" s="24" t="s">
        <v>980</v>
      </c>
      <c r="G123" s="181"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38.25" outlineLevel="1" x14ac:dyDescent="0.2">
      <c r="A124" s="169"/>
      <c r="B124" s="169"/>
      <c r="C124" s="26" t="s">
        <v>30</v>
      </c>
      <c r="D124" s="26" t="s">
        <v>30</v>
      </c>
      <c r="E124" s="26" t="s">
        <v>186</v>
      </c>
      <c r="F124" s="26" t="s">
        <v>671</v>
      </c>
      <c r="G124" s="161" t="str">
        <f>V124</f>
        <v>Basso</v>
      </c>
      <c r="H124" s="27" t="s">
        <v>902</v>
      </c>
      <c r="I124" s="33" t="s">
        <v>303</v>
      </c>
      <c r="J124" s="87" t="s">
        <v>1386</v>
      </c>
      <c r="K124" s="33" t="s">
        <v>37</v>
      </c>
      <c r="L124" s="26" t="s">
        <v>1384</v>
      </c>
      <c r="M124" s="206">
        <v>1</v>
      </c>
      <c r="N124" s="26" t="s">
        <v>1385</v>
      </c>
      <c r="O124" s="26" t="s">
        <v>1383</v>
      </c>
      <c r="P124" s="169"/>
      <c r="Q124" s="184" t="s">
        <v>12</v>
      </c>
      <c r="R124" s="184" t="s">
        <v>12</v>
      </c>
      <c r="S124" s="185">
        <f>IF(Q124="Basso",1.8,IF(Q124="Medio",2.5,IF(Q124="Medio-Alto",3.8,IF(Q124="Alto",5,"0"))))</f>
        <v>1.8</v>
      </c>
      <c r="T124" s="185">
        <f>IF(R124="Basso",1.8,IF(R124="Medio",2.5,IF(R124="Medio-Alto",3.8,IF(R124="Alto",5,"0"))))</f>
        <v>1.8</v>
      </c>
      <c r="U124" s="185">
        <f>(T124*S124)</f>
        <v>3.24</v>
      </c>
      <c r="V124" s="186" t="str">
        <f>IF(U124=0,"--",IF(U124&lt;='db fasce di rischio'!$B$4,'db fasce di rischio'!$A$2,IF(U124&lt;='db fasce di rischio'!$D$4,'db fasce di rischio'!$C$2,IF(U124&lt;='db fasce di rischio'!$F$4,'db fasce di rischio'!$E$2,IF(U124&lt;='db fasce di rischio'!$H$4,'db fasce di rischio'!$G$2,"")))))</f>
        <v>Basso</v>
      </c>
      <c r="W124" s="30"/>
      <c r="X124" s="30"/>
    </row>
    <row r="125" spans="1:24" ht="21" outlineLevel="1" x14ac:dyDescent="0.2">
      <c r="A125" s="169"/>
      <c r="B125" s="169"/>
      <c r="C125" s="26" t="s">
        <v>30</v>
      </c>
      <c r="D125" s="26" t="s">
        <v>30</v>
      </c>
      <c r="E125" s="26" t="s">
        <v>30</v>
      </c>
      <c r="F125" s="26" t="s">
        <v>30</v>
      </c>
      <c r="G125" s="161" t="str">
        <f t="shared" ref="G125:G138" si="22">V125</f>
        <v>--</v>
      </c>
      <c r="H125" s="27" t="s">
        <v>30</v>
      </c>
      <c r="I125" s="33" t="s">
        <v>30</v>
      </c>
      <c r="J125" s="87"/>
      <c r="K125" s="33"/>
      <c r="L125" s="26"/>
      <c r="M125" s="26"/>
      <c r="N125" s="26"/>
      <c r="O125" s="26"/>
      <c r="P125" s="169"/>
      <c r="Q125" s="184"/>
      <c r="R125" s="184"/>
      <c r="S125" s="185" t="str">
        <f t="shared" ref="S125:S138" si="23">IF(Q125="Basso",1.8,IF(Q125="Medio",2.5,IF(Q125="Medio-Alto",3.8,IF(Q125="Alto",5,"0"))))</f>
        <v>0</v>
      </c>
      <c r="T125" s="185" t="str">
        <f t="shared" ref="T125:T138" si="24">IF(R125="Basso",1.8,IF(R125="Medio",2.5,IF(R125="Medio-Alto",3.8,IF(R125="Alto",5,"0"))))</f>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outlineLevel="1" x14ac:dyDescent="0.2">
      <c r="A126" s="169"/>
      <c r="B126" s="169"/>
      <c r="C126" s="26" t="s">
        <v>30</v>
      </c>
      <c r="D126" s="26" t="s">
        <v>30</v>
      </c>
      <c r="E126" s="26" t="s">
        <v>30</v>
      </c>
      <c r="F126" s="26" t="s">
        <v>30</v>
      </c>
      <c r="G126" s="161" t="str">
        <f t="shared" si="22"/>
        <v>--</v>
      </c>
      <c r="H126" s="27" t="s">
        <v>30</v>
      </c>
      <c r="I126" s="33" t="s">
        <v>30</v>
      </c>
      <c r="J126" s="87"/>
      <c r="K126" s="33"/>
      <c r="L126" s="26"/>
      <c r="M126" s="26"/>
      <c r="N126" s="26"/>
      <c r="O126" s="26"/>
      <c r="P126" s="169"/>
      <c r="Q126" s="184"/>
      <c r="R126" s="184"/>
      <c r="S126" s="185" t="str">
        <f t="shared" si="23"/>
        <v>0</v>
      </c>
      <c r="T126" s="185" t="str">
        <f t="shared" si="24"/>
        <v>0</v>
      </c>
      <c r="U126" s="185">
        <f t="shared" ref="U126:U138" si="25">(T126*S126)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outlineLevel="1" x14ac:dyDescent="0.2">
      <c r="A127" s="169"/>
      <c r="B127" s="169"/>
      <c r="C127" s="26" t="s">
        <v>30</v>
      </c>
      <c r="D127" s="26" t="s">
        <v>30</v>
      </c>
      <c r="E127" s="26" t="s">
        <v>30</v>
      </c>
      <c r="F127" s="26" t="s">
        <v>30</v>
      </c>
      <c r="G127" s="161" t="str">
        <f t="shared" si="22"/>
        <v>--</v>
      </c>
      <c r="H127" s="27" t="s">
        <v>30</v>
      </c>
      <c r="I127" s="33" t="s">
        <v>30</v>
      </c>
      <c r="J127" s="87"/>
      <c r="K127" s="33"/>
      <c r="L127" s="26"/>
      <c r="M127" s="26"/>
      <c r="N127" s="26"/>
      <c r="O127" s="26"/>
      <c r="P127" s="169"/>
      <c r="Q127" s="184"/>
      <c r="R127" s="184"/>
      <c r="S127" s="185" t="str">
        <f t="shared" si="23"/>
        <v>0</v>
      </c>
      <c r="T127" s="185" t="str">
        <f t="shared" si="24"/>
        <v>0</v>
      </c>
      <c r="U127" s="185">
        <f t="shared" si="25"/>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outlineLevel="1" x14ac:dyDescent="0.2">
      <c r="A128" s="169"/>
      <c r="B128" s="169"/>
      <c r="C128" s="26" t="s">
        <v>30</v>
      </c>
      <c r="D128" s="26" t="s">
        <v>30</v>
      </c>
      <c r="E128" s="26" t="s">
        <v>30</v>
      </c>
      <c r="F128" s="26" t="s">
        <v>30</v>
      </c>
      <c r="G128" s="161" t="str">
        <f t="shared" si="22"/>
        <v>--</v>
      </c>
      <c r="H128" s="27" t="s">
        <v>30</v>
      </c>
      <c r="I128" s="33" t="s">
        <v>30</v>
      </c>
      <c r="J128" s="87"/>
      <c r="K128" s="33"/>
      <c r="L128" s="26"/>
      <c r="M128" s="26"/>
      <c r="N128" s="26"/>
      <c r="O128" s="26"/>
      <c r="P128" s="169"/>
      <c r="Q128" s="184"/>
      <c r="R128" s="184"/>
      <c r="S128" s="185" t="str">
        <f t="shared" si="23"/>
        <v>0</v>
      </c>
      <c r="T128" s="185" t="str">
        <f t="shared" si="24"/>
        <v>0</v>
      </c>
      <c r="U128" s="185">
        <f t="shared" si="25"/>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outlineLevel="1" x14ac:dyDescent="0.2">
      <c r="A129" s="169"/>
      <c r="B129" s="169"/>
      <c r="C129" s="26" t="s">
        <v>30</v>
      </c>
      <c r="D129" s="26" t="s">
        <v>30</v>
      </c>
      <c r="E129" s="26" t="s">
        <v>30</v>
      </c>
      <c r="F129" s="26" t="s">
        <v>30</v>
      </c>
      <c r="G129" s="161" t="str">
        <f t="shared" si="22"/>
        <v>--</v>
      </c>
      <c r="H129" s="27" t="s">
        <v>30</v>
      </c>
      <c r="I129" s="33" t="s">
        <v>30</v>
      </c>
      <c r="J129" s="87"/>
      <c r="K129" s="33"/>
      <c r="L129" s="26"/>
      <c r="M129" s="26"/>
      <c r="N129" s="26"/>
      <c r="O129" s="26"/>
      <c r="P129" s="169"/>
      <c r="Q129" s="184"/>
      <c r="R129" s="184"/>
      <c r="S129" s="185" t="str">
        <f t="shared" si="23"/>
        <v>0</v>
      </c>
      <c r="T129" s="185" t="str">
        <f t="shared" si="24"/>
        <v>0</v>
      </c>
      <c r="U129" s="185">
        <f t="shared" si="25"/>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outlineLevel="1" x14ac:dyDescent="0.2">
      <c r="A130" s="169"/>
      <c r="B130" s="169"/>
      <c r="C130" s="26" t="s">
        <v>30</v>
      </c>
      <c r="D130" s="26" t="s">
        <v>30</v>
      </c>
      <c r="E130" s="26" t="s">
        <v>30</v>
      </c>
      <c r="F130" s="26" t="s">
        <v>30</v>
      </c>
      <c r="G130" s="161" t="str">
        <f t="shared" si="22"/>
        <v>--</v>
      </c>
      <c r="H130" s="27" t="s">
        <v>30</v>
      </c>
      <c r="I130" s="33" t="s">
        <v>30</v>
      </c>
      <c r="J130" s="87"/>
      <c r="K130" s="33"/>
      <c r="L130" s="26"/>
      <c r="M130" s="26"/>
      <c r="N130" s="26"/>
      <c r="O130" s="26"/>
      <c r="P130" s="169"/>
      <c r="Q130" s="184"/>
      <c r="R130" s="184"/>
      <c r="S130" s="185" t="str">
        <f t="shared" si="23"/>
        <v>0</v>
      </c>
      <c r="T130" s="185" t="str">
        <f t="shared" si="24"/>
        <v>0</v>
      </c>
      <c r="U130" s="185">
        <f t="shared" si="25"/>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outlineLevel="1" x14ac:dyDescent="0.2">
      <c r="A131" s="169"/>
      <c r="B131" s="169"/>
      <c r="C131" s="26" t="s">
        <v>30</v>
      </c>
      <c r="D131" s="26" t="s">
        <v>30</v>
      </c>
      <c r="E131" s="26" t="s">
        <v>30</v>
      </c>
      <c r="F131" s="26" t="s">
        <v>30</v>
      </c>
      <c r="G131" s="161" t="str">
        <f t="shared" si="22"/>
        <v>--</v>
      </c>
      <c r="H131" s="27" t="s">
        <v>30</v>
      </c>
      <c r="I131" s="33" t="s">
        <v>30</v>
      </c>
      <c r="J131" s="87"/>
      <c r="K131" s="33"/>
      <c r="L131" s="26"/>
      <c r="M131" s="26"/>
      <c r="N131" s="26"/>
      <c r="O131" s="26"/>
      <c r="P131" s="169"/>
      <c r="Q131" s="184"/>
      <c r="R131" s="184"/>
      <c r="S131" s="185" t="str">
        <f t="shared" si="23"/>
        <v>0</v>
      </c>
      <c r="T131" s="185" t="str">
        <f t="shared" si="24"/>
        <v>0</v>
      </c>
      <c r="U131" s="185">
        <f t="shared" si="25"/>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outlineLevel="1" x14ac:dyDescent="0.2">
      <c r="A132" s="169"/>
      <c r="B132" s="169"/>
      <c r="C132" s="26" t="s">
        <v>30</v>
      </c>
      <c r="D132" s="26" t="s">
        <v>30</v>
      </c>
      <c r="E132" s="26" t="s">
        <v>30</v>
      </c>
      <c r="F132" s="26" t="s">
        <v>30</v>
      </c>
      <c r="G132" s="161" t="str">
        <f t="shared" si="22"/>
        <v>--</v>
      </c>
      <c r="H132" s="27" t="s">
        <v>30</v>
      </c>
      <c r="I132" s="33" t="s">
        <v>30</v>
      </c>
      <c r="J132" s="88"/>
      <c r="K132" s="33"/>
      <c r="L132" s="26"/>
      <c r="M132" s="26"/>
      <c r="N132" s="26"/>
      <c r="O132" s="26"/>
      <c r="P132" s="169"/>
      <c r="Q132" s="184"/>
      <c r="R132" s="184"/>
      <c r="S132" s="185" t="str">
        <f t="shared" si="23"/>
        <v>0</v>
      </c>
      <c r="T132" s="185" t="str">
        <f t="shared" si="24"/>
        <v>0</v>
      </c>
      <c r="U132" s="185">
        <f t="shared" si="25"/>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outlineLevel="1" x14ac:dyDescent="0.2">
      <c r="A133" s="169"/>
      <c r="B133" s="169"/>
      <c r="C133" s="26" t="s">
        <v>30</v>
      </c>
      <c r="D133" s="26" t="s">
        <v>30</v>
      </c>
      <c r="E133" s="26" t="s">
        <v>30</v>
      </c>
      <c r="F133" s="26" t="s">
        <v>30</v>
      </c>
      <c r="G133" s="161" t="str">
        <f t="shared" si="22"/>
        <v>--</v>
      </c>
      <c r="H133" s="27" t="s">
        <v>30</v>
      </c>
      <c r="I133" s="33" t="s">
        <v>30</v>
      </c>
      <c r="J133" s="88"/>
      <c r="K133" s="33"/>
      <c r="L133" s="26"/>
      <c r="M133" s="26"/>
      <c r="N133" s="26"/>
      <c r="O133" s="26"/>
      <c r="P133" s="169"/>
      <c r="Q133" s="184"/>
      <c r="R133" s="184"/>
      <c r="S133" s="185" t="str">
        <f t="shared" si="23"/>
        <v>0</v>
      </c>
      <c r="T133" s="185" t="str">
        <f t="shared" si="24"/>
        <v>0</v>
      </c>
      <c r="U133" s="185">
        <f t="shared" si="25"/>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outlineLevel="1" x14ac:dyDescent="0.2">
      <c r="A134" s="169"/>
      <c r="B134" s="169"/>
      <c r="C134" s="26" t="s">
        <v>30</v>
      </c>
      <c r="D134" s="26" t="s">
        <v>30</v>
      </c>
      <c r="E134" s="26" t="s">
        <v>30</v>
      </c>
      <c r="F134" s="26" t="s">
        <v>30</v>
      </c>
      <c r="G134" s="161" t="str">
        <f t="shared" si="22"/>
        <v>--</v>
      </c>
      <c r="H134" s="27" t="s">
        <v>30</v>
      </c>
      <c r="I134" s="33" t="s">
        <v>30</v>
      </c>
      <c r="J134" s="88"/>
      <c r="K134" s="33"/>
      <c r="L134" s="26"/>
      <c r="M134" s="26"/>
      <c r="N134" s="26"/>
      <c r="O134" s="26"/>
      <c r="P134" s="169"/>
      <c r="Q134" s="184"/>
      <c r="R134" s="184"/>
      <c r="S134" s="185" t="str">
        <f t="shared" si="23"/>
        <v>0</v>
      </c>
      <c r="T134" s="185" t="str">
        <f t="shared" si="24"/>
        <v>0</v>
      </c>
      <c r="U134" s="185">
        <f t="shared" si="25"/>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outlineLevel="1" x14ac:dyDescent="0.2">
      <c r="A135" s="169"/>
      <c r="B135" s="169"/>
      <c r="C135" s="26" t="s">
        <v>30</v>
      </c>
      <c r="D135" s="26" t="s">
        <v>30</v>
      </c>
      <c r="E135" s="26" t="s">
        <v>30</v>
      </c>
      <c r="F135" s="26" t="s">
        <v>30</v>
      </c>
      <c r="G135" s="161" t="str">
        <f t="shared" si="22"/>
        <v>--</v>
      </c>
      <c r="H135" s="27" t="s">
        <v>30</v>
      </c>
      <c r="I135" s="33" t="s">
        <v>30</v>
      </c>
      <c r="J135" s="88"/>
      <c r="K135" s="33"/>
      <c r="L135" s="26"/>
      <c r="M135" s="26"/>
      <c r="N135" s="26"/>
      <c r="O135" s="26"/>
      <c r="P135" s="169"/>
      <c r="Q135" s="184"/>
      <c r="R135" s="184"/>
      <c r="S135" s="185" t="str">
        <f t="shared" si="23"/>
        <v>0</v>
      </c>
      <c r="T135" s="185" t="str">
        <f t="shared" si="24"/>
        <v>0</v>
      </c>
      <c r="U135" s="185">
        <f t="shared" si="25"/>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outlineLevel="1" x14ac:dyDescent="0.2">
      <c r="A136" s="169"/>
      <c r="B136" s="169"/>
      <c r="C136" s="26" t="s">
        <v>30</v>
      </c>
      <c r="D136" s="26" t="s">
        <v>30</v>
      </c>
      <c r="E136" s="26" t="s">
        <v>30</v>
      </c>
      <c r="F136" s="26" t="s">
        <v>30</v>
      </c>
      <c r="G136" s="161" t="str">
        <f t="shared" si="22"/>
        <v>--</v>
      </c>
      <c r="H136" s="27" t="s">
        <v>30</v>
      </c>
      <c r="I136" s="33" t="s">
        <v>30</v>
      </c>
      <c r="J136" s="87"/>
      <c r="K136" s="33"/>
      <c r="L136" s="26"/>
      <c r="M136" s="26"/>
      <c r="N136" s="26"/>
      <c r="O136" s="26"/>
      <c r="P136" s="169"/>
      <c r="Q136" s="184"/>
      <c r="R136" s="184"/>
      <c r="S136" s="185" t="str">
        <f t="shared" si="23"/>
        <v>0</v>
      </c>
      <c r="T136" s="185" t="str">
        <f t="shared" si="24"/>
        <v>0</v>
      </c>
      <c r="U136" s="185">
        <f t="shared" si="25"/>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outlineLevel="1" x14ac:dyDescent="0.2">
      <c r="A137" s="169"/>
      <c r="B137" s="169"/>
      <c r="C137" s="26" t="s">
        <v>30</v>
      </c>
      <c r="D137" s="26" t="s">
        <v>30</v>
      </c>
      <c r="E137" s="26" t="s">
        <v>30</v>
      </c>
      <c r="F137" s="26" t="s">
        <v>30</v>
      </c>
      <c r="G137" s="161" t="str">
        <f t="shared" si="22"/>
        <v>--</v>
      </c>
      <c r="H137" s="27" t="s">
        <v>30</v>
      </c>
      <c r="I137" s="33" t="s">
        <v>30</v>
      </c>
      <c r="J137" s="87"/>
      <c r="K137" s="33"/>
      <c r="L137" s="26"/>
      <c r="M137" s="26"/>
      <c r="N137" s="26"/>
      <c r="O137" s="28"/>
      <c r="P137" s="169"/>
      <c r="Q137" s="184"/>
      <c r="R137" s="184"/>
      <c r="S137" s="185" t="str">
        <f t="shared" si="23"/>
        <v>0</v>
      </c>
      <c r="T137" s="185" t="str">
        <f t="shared" si="24"/>
        <v>0</v>
      </c>
      <c r="U137" s="185">
        <f t="shared" si="25"/>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outlineLevel="1" x14ac:dyDescent="0.2">
      <c r="A138" s="169"/>
      <c r="B138" s="169"/>
      <c r="C138" s="26" t="s">
        <v>30</v>
      </c>
      <c r="D138" s="26" t="s">
        <v>30</v>
      </c>
      <c r="E138" s="26" t="s">
        <v>30</v>
      </c>
      <c r="F138" s="26" t="s">
        <v>30</v>
      </c>
      <c r="G138" s="161" t="str">
        <f t="shared" si="22"/>
        <v>--</v>
      </c>
      <c r="H138" s="27" t="s">
        <v>30</v>
      </c>
      <c r="I138" s="33" t="s">
        <v>30</v>
      </c>
      <c r="J138" s="87"/>
      <c r="K138" s="33"/>
      <c r="L138" s="26"/>
      <c r="M138" s="26"/>
      <c r="N138" s="26"/>
      <c r="O138" s="29"/>
      <c r="P138" s="169"/>
      <c r="Q138" s="184"/>
      <c r="R138" s="184"/>
      <c r="S138" s="185" t="str">
        <f t="shared" si="23"/>
        <v>0</v>
      </c>
      <c r="T138" s="185" t="str">
        <f t="shared" si="24"/>
        <v>0</v>
      </c>
      <c r="U138" s="185">
        <f t="shared" si="25"/>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54" x14ac:dyDescent="0.2">
      <c r="A140" s="31"/>
      <c r="B140" s="31"/>
      <c r="C140" s="32" t="s">
        <v>674</v>
      </c>
      <c r="D140" s="32"/>
      <c r="E140" s="30"/>
      <c r="F140" s="30"/>
      <c r="G140" s="30"/>
      <c r="H140" s="30"/>
      <c r="I140" s="30"/>
      <c r="J140" s="85"/>
      <c r="K140" s="30"/>
      <c r="L140" s="30"/>
      <c r="M140" s="30"/>
      <c r="N140" s="84" t="s">
        <v>6</v>
      </c>
      <c r="O140" s="84"/>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c r="G141" s="226"/>
      <c r="H141" s="226"/>
      <c r="I141" s="50" t="s">
        <v>11</v>
      </c>
      <c r="J141" s="227"/>
      <c r="K141" s="227"/>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4"/>
      <c r="D142" s="225"/>
      <c r="E142" s="225"/>
      <c r="F142" s="172"/>
      <c r="G142" s="172"/>
      <c r="H142" s="172"/>
      <c r="I142" s="172"/>
      <c r="J142" s="172"/>
      <c r="K142" s="172"/>
      <c r="L142" s="173"/>
      <c r="M142" s="228" t="s">
        <v>1305</v>
      </c>
      <c r="N142" s="228"/>
      <c r="O142" s="228"/>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63.75" hidden="1" outlineLevel="1" x14ac:dyDescent="0.2">
      <c r="A144" s="169"/>
      <c r="B144" s="169"/>
      <c r="C144" s="24" t="s">
        <v>915</v>
      </c>
      <c r="D144" s="24" t="s">
        <v>916</v>
      </c>
      <c r="E144" s="24" t="s">
        <v>981</v>
      </c>
      <c r="F144" s="24" t="s">
        <v>980</v>
      </c>
      <c r="G144" s="181"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outlineLevel="1" x14ac:dyDescent="0.2">
      <c r="A146" s="169"/>
      <c r="B146" s="169"/>
      <c r="C146" s="26" t="s">
        <v>30</v>
      </c>
      <c r="D146" s="26" t="s">
        <v>30</v>
      </c>
      <c r="E146" s="26" t="s">
        <v>30</v>
      </c>
      <c r="F146" s="26" t="s">
        <v>30</v>
      </c>
      <c r="G146" s="161" t="str">
        <f t="shared" ref="G146:G159" si="26">V146</f>
        <v>--</v>
      </c>
      <c r="H146" s="27" t="s">
        <v>30</v>
      </c>
      <c r="I146" s="33" t="s">
        <v>30</v>
      </c>
      <c r="J146" s="87"/>
      <c r="K146" s="33"/>
      <c r="L146" s="26"/>
      <c r="M146" s="26"/>
      <c r="N146" s="26"/>
      <c r="O146" s="26"/>
      <c r="P146" s="169"/>
      <c r="Q146" s="184"/>
      <c r="R146" s="184"/>
      <c r="S146" s="185" t="str">
        <f t="shared" ref="S146:S159" si="27">IF(Q146="Basso",1.8,IF(Q146="Medio",2.5,IF(Q146="Medio-Alto",3.8,IF(Q146="Alto",5,"0"))))</f>
        <v>0</v>
      </c>
      <c r="T146" s="185" t="str">
        <f t="shared" ref="T146:T159" si="28">IF(R146="Basso",1.8,IF(R146="Medio",2.5,IF(R146="Medio-Alto",3.8,IF(R146="Alto",5,"0"))))</f>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outlineLevel="1" x14ac:dyDescent="0.2">
      <c r="A147" s="169"/>
      <c r="B147" s="169"/>
      <c r="C147" s="26" t="s">
        <v>30</v>
      </c>
      <c r="D147" s="26" t="s">
        <v>30</v>
      </c>
      <c r="E147" s="26" t="s">
        <v>30</v>
      </c>
      <c r="F147" s="26" t="s">
        <v>30</v>
      </c>
      <c r="G147" s="161" t="str">
        <f t="shared" si="26"/>
        <v>--</v>
      </c>
      <c r="H147" s="27" t="s">
        <v>30</v>
      </c>
      <c r="I147" s="33" t="s">
        <v>30</v>
      </c>
      <c r="J147" s="87"/>
      <c r="K147" s="33"/>
      <c r="L147" s="26"/>
      <c r="M147" s="26"/>
      <c r="N147" s="26"/>
      <c r="O147" s="26"/>
      <c r="P147" s="169"/>
      <c r="Q147" s="184"/>
      <c r="R147" s="184"/>
      <c r="S147" s="185" t="str">
        <f t="shared" si="27"/>
        <v>0</v>
      </c>
      <c r="T147" s="185" t="str">
        <f t="shared" si="28"/>
        <v>0</v>
      </c>
      <c r="U147" s="185">
        <f t="shared" ref="U147:U159" si="29">(T147*S147)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outlineLevel="1" x14ac:dyDescent="0.2">
      <c r="A148" s="169"/>
      <c r="B148" s="169"/>
      <c r="C148" s="26" t="s">
        <v>30</v>
      </c>
      <c r="D148" s="26" t="s">
        <v>30</v>
      </c>
      <c r="E148" s="26" t="s">
        <v>30</v>
      </c>
      <c r="F148" s="26" t="s">
        <v>30</v>
      </c>
      <c r="G148" s="161" t="str">
        <f t="shared" si="26"/>
        <v>--</v>
      </c>
      <c r="H148" s="27" t="s">
        <v>30</v>
      </c>
      <c r="I148" s="33" t="s">
        <v>30</v>
      </c>
      <c r="J148" s="87"/>
      <c r="K148" s="33"/>
      <c r="L148" s="26"/>
      <c r="M148" s="26"/>
      <c r="N148" s="26"/>
      <c r="O148" s="26"/>
      <c r="P148" s="169"/>
      <c r="Q148" s="184"/>
      <c r="R148" s="184"/>
      <c r="S148" s="185" t="str">
        <f t="shared" si="27"/>
        <v>0</v>
      </c>
      <c r="T148" s="185" t="str">
        <f t="shared" si="28"/>
        <v>0</v>
      </c>
      <c r="U148" s="185">
        <f t="shared" si="29"/>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outlineLevel="1" x14ac:dyDescent="0.2">
      <c r="A149" s="169"/>
      <c r="B149" s="169"/>
      <c r="C149" s="26" t="s">
        <v>30</v>
      </c>
      <c r="D149" s="26" t="s">
        <v>30</v>
      </c>
      <c r="E149" s="26" t="s">
        <v>30</v>
      </c>
      <c r="F149" s="26" t="s">
        <v>30</v>
      </c>
      <c r="G149" s="161" t="str">
        <f t="shared" si="26"/>
        <v>--</v>
      </c>
      <c r="H149" s="27" t="s">
        <v>30</v>
      </c>
      <c r="I149" s="33" t="s">
        <v>30</v>
      </c>
      <c r="J149" s="87"/>
      <c r="K149" s="33"/>
      <c r="L149" s="26"/>
      <c r="M149" s="26"/>
      <c r="N149" s="26"/>
      <c r="O149" s="26"/>
      <c r="P149" s="169"/>
      <c r="Q149" s="184"/>
      <c r="R149" s="184"/>
      <c r="S149" s="185" t="str">
        <f t="shared" si="27"/>
        <v>0</v>
      </c>
      <c r="T149" s="185" t="str">
        <f t="shared" si="28"/>
        <v>0</v>
      </c>
      <c r="U149" s="185">
        <f t="shared" si="29"/>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outlineLevel="1" x14ac:dyDescent="0.2">
      <c r="A150" s="169"/>
      <c r="B150" s="169"/>
      <c r="C150" s="26" t="s">
        <v>30</v>
      </c>
      <c r="D150" s="26" t="s">
        <v>30</v>
      </c>
      <c r="E150" s="26" t="s">
        <v>30</v>
      </c>
      <c r="F150" s="26" t="s">
        <v>30</v>
      </c>
      <c r="G150" s="161" t="str">
        <f t="shared" si="26"/>
        <v>--</v>
      </c>
      <c r="H150" s="27" t="s">
        <v>30</v>
      </c>
      <c r="I150" s="33" t="s">
        <v>30</v>
      </c>
      <c r="J150" s="87"/>
      <c r="K150" s="33"/>
      <c r="L150" s="26"/>
      <c r="M150" s="26"/>
      <c r="N150" s="26"/>
      <c r="O150" s="26"/>
      <c r="P150" s="169"/>
      <c r="Q150" s="184"/>
      <c r="R150" s="184"/>
      <c r="S150" s="185" t="str">
        <f t="shared" si="27"/>
        <v>0</v>
      </c>
      <c r="T150" s="185" t="str">
        <f t="shared" si="28"/>
        <v>0</v>
      </c>
      <c r="U150" s="185">
        <f t="shared" si="29"/>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outlineLevel="1" x14ac:dyDescent="0.2">
      <c r="A151" s="169"/>
      <c r="B151" s="169"/>
      <c r="C151" s="26" t="s">
        <v>30</v>
      </c>
      <c r="D151" s="26" t="s">
        <v>30</v>
      </c>
      <c r="E151" s="26" t="s">
        <v>30</v>
      </c>
      <c r="F151" s="26" t="s">
        <v>30</v>
      </c>
      <c r="G151" s="161" t="str">
        <f t="shared" si="26"/>
        <v>--</v>
      </c>
      <c r="H151" s="27" t="s">
        <v>30</v>
      </c>
      <c r="I151" s="33" t="s">
        <v>30</v>
      </c>
      <c r="J151" s="87"/>
      <c r="K151" s="33"/>
      <c r="L151" s="26"/>
      <c r="M151" s="26"/>
      <c r="N151" s="26"/>
      <c r="O151" s="26"/>
      <c r="P151" s="169"/>
      <c r="Q151" s="184"/>
      <c r="R151" s="184"/>
      <c r="S151" s="185" t="str">
        <f t="shared" si="27"/>
        <v>0</v>
      </c>
      <c r="T151" s="185" t="str">
        <f t="shared" si="28"/>
        <v>0</v>
      </c>
      <c r="U151" s="185">
        <f t="shared" si="29"/>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outlineLevel="1" x14ac:dyDescent="0.2">
      <c r="A152" s="169"/>
      <c r="B152" s="169"/>
      <c r="C152" s="26" t="s">
        <v>30</v>
      </c>
      <c r="D152" s="26" t="s">
        <v>30</v>
      </c>
      <c r="E152" s="26" t="s">
        <v>30</v>
      </c>
      <c r="F152" s="26" t="s">
        <v>30</v>
      </c>
      <c r="G152" s="161" t="str">
        <f t="shared" si="26"/>
        <v>--</v>
      </c>
      <c r="H152" s="27" t="s">
        <v>30</v>
      </c>
      <c r="I152" s="33" t="s">
        <v>30</v>
      </c>
      <c r="J152" s="87"/>
      <c r="K152" s="33"/>
      <c r="L152" s="26"/>
      <c r="M152" s="26"/>
      <c r="N152" s="26"/>
      <c r="O152" s="26"/>
      <c r="P152" s="169"/>
      <c r="Q152" s="184"/>
      <c r="R152" s="184"/>
      <c r="S152" s="185" t="str">
        <f t="shared" si="27"/>
        <v>0</v>
      </c>
      <c r="T152" s="185" t="str">
        <f t="shared" si="28"/>
        <v>0</v>
      </c>
      <c r="U152" s="185">
        <f t="shared" si="29"/>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outlineLevel="1" x14ac:dyDescent="0.2">
      <c r="A153" s="169"/>
      <c r="B153" s="169"/>
      <c r="C153" s="26" t="s">
        <v>30</v>
      </c>
      <c r="D153" s="26" t="s">
        <v>30</v>
      </c>
      <c r="E153" s="26" t="s">
        <v>30</v>
      </c>
      <c r="F153" s="26" t="s">
        <v>30</v>
      </c>
      <c r="G153" s="161" t="str">
        <f t="shared" si="26"/>
        <v>--</v>
      </c>
      <c r="H153" s="27" t="s">
        <v>30</v>
      </c>
      <c r="I153" s="33" t="s">
        <v>30</v>
      </c>
      <c r="J153" s="88"/>
      <c r="K153" s="33"/>
      <c r="L153" s="26"/>
      <c r="M153" s="26"/>
      <c r="N153" s="26"/>
      <c r="O153" s="26"/>
      <c r="P153" s="169"/>
      <c r="Q153" s="184"/>
      <c r="R153" s="184"/>
      <c r="S153" s="185" t="str">
        <f t="shared" si="27"/>
        <v>0</v>
      </c>
      <c r="T153" s="185" t="str">
        <f t="shared" si="28"/>
        <v>0</v>
      </c>
      <c r="U153" s="185">
        <f t="shared" si="29"/>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outlineLevel="1" x14ac:dyDescent="0.2">
      <c r="A154" s="169"/>
      <c r="B154" s="169"/>
      <c r="C154" s="26" t="s">
        <v>30</v>
      </c>
      <c r="D154" s="26" t="s">
        <v>30</v>
      </c>
      <c r="E154" s="26" t="s">
        <v>30</v>
      </c>
      <c r="F154" s="26" t="s">
        <v>30</v>
      </c>
      <c r="G154" s="161" t="str">
        <f t="shared" si="26"/>
        <v>--</v>
      </c>
      <c r="H154" s="27" t="s">
        <v>30</v>
      </c>
      <c r="I154" s="33" t="s">
        <v>30</v>
      </c>
      <c r="J154" s="88"/>
      <c r="K154" s="33"/>
      <c r="L154" s="26"/>
      <c r="M154" s="26"/>
      <c r="N154" s="26"/>
      <c r="O154" s="26"/>
      <c r="P154" s="169"/>
      <c r="Q154" s="184"/>
      <c r="R154" s="184"/>
      <c r="S154" s="185" t="str">
        <f t="shared" si="27"/>
        <v>0</v>
      </c>
      <c r="T154" s="185" t="str">
        <f t="shared" si="28"/>
        <v>0</v>
      </c>
      <c r="U154" s="185">
        <f t="shared" si="29"/>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outlineLevel="1" x14ac:dyDescent="0.2">
      <c r="A155" s="169"/>
      <c r="B155" s="169"/>
      <c r="C155" s="26" t="s">
        <v>30</v>
      </c>
      <c r="D155" s="26" t="s">
        <v>30</v>
      </c>
      <c r="E155" s="26" t="s">
        <v>30</v>
      </c>
      <c r="F155" s="26" t="s">
        <v>30</v>
      </c>
      <c r="G155" s="161" t="str">
        <f t="shared" si="26"/>
        <v>--</v>
      </c>
      <c r="H155" s="27" t="s">
        <v>30</v>
      </c>
      <c r="I155" s="33" t="s">
        <v>30</v>
      </c>
      <c r="J155" s="88"/>
      <c r="K155" s="33"/>
      <c r="L155" s="26"/>
      <c r="M155" s="26"/>
      <c r="N155" s="26"/>
      <c r="O155" s="26"/>
      <c r="P155" s="169"/>
      <c r="Q155" s="184"/>
      <c r="R155" s="184"/>
      <c r="S155" s="185" t="str">
        <f t="shared" si="27"/>
        <v>0</v>
      </c>
      <c r="T155" s="185" t="str">
        <f t="shared" si="28"/>
        <v>0</v>
      </c>
      <c r="U155" s="185">
        <f t="shared" si="29"/>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outlineLevel="1" x14ac:dyDescent="0.2">
      <c r="A156" s="169"/>
      <c r="B156" s="169"/>
      <c r="C156" s="26" t="s">
        <v>30</v>
      </c>
      <c r="D156" s="26" t="s">
        <v>30</v>
      </c>
      <c r="E156" s="26" t="s">
        <v>30</v>
      </c>
      <c r="F156" s="26" t="s">
        <v>30</v>
      </c>
      <c r="G156" s="161" t="str">
        <f t="shared" si="26"/>
        <v>--</v>
      </c>
      <c r="H156" s="27" t="s">
        <v>30</v>
      </c>
      <c r="I156" s="33" t="s">
        <v>30</v>
      </c>
      <c r="J156" s="88"/>
      <c r="K156" s="33"/>
      <c r="L156" s="26"/>
      <c r="M156" s="26"/>
      <c r="N156" s="26"/>
      <c r="O156" s="26"/>
      <c r="P156" s="169"/>
      <c r="Q156" s="184"/>
      <c r="R156" s="184"/>
      <c r="S156" s="185" t="str">
        <f t="shared" si="27"/>
        <v>0</v>
      </c>
      <c r="T156" s="185" t="str">
        <f t="shared" si="28"/>
        <v>0</v>
      </c>
      <c r="U156" s="185">
        <f t="shared" si="29"/>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outlineLevel="1" x14ac:dyDescent="0.2">
      <c r="A157" s="169"/>
      <c r="B157" s="169"/>
      <c r="C157" s="26" t="s">
        <v>30</v>
      </c>
      <c r="D157" s="26" t="s">
        <v>30</v>
      </c>
      <c r="E157" s="26" t="s">
        <v>30</v>
      </c>
      <c r="F157" s="26" t="s">
        <v>30</v>
      </c>
      <c r="G157" s="161" t="str">
        <f t="shared" si="26"/>
        <v>--</v>
      </c>
      <c r="H157" s="27" t="s">
        <v>30</v>
      </c>
      <c r="I157" s="33" t="s">
        <v>30</v>
      </c>
      <c r="J157" s="87"/>
      <c r="K157" s="33"/>
      <c r="L157" s="26"/>
      <c r="M157" s="26"/>
      <c r="N157" s="26"/>
      <c r="O157" s="26"/>
      <c r="P157" s="169"/>
      <c r="Q157" s="184"/>
      <c r="R157" s="184"/>
      <c r="S157" s="185" t="str">
        <f t="shared" si="27"/>
        <v>0</v>
      </c>
      <c r="T157" s="185" t="str">
        <f t="shared" si="28"/>
        <v>0</v>
      </c>
      <c r="U157" s="185">
        <f t="shared" si="29"/>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outlineLevel="1" x14ac:dyDescent="0.2">
      <c r="A158" s="169"/>
      <c r="B158" s="169"/>
      <c r="C158" s="26" t="s">
        <v>30</v>
      </c>
      <c r="D158" s="26" t="s">
        <v>30</v>
      </c>
      <c r="E158" s="26" t="s">
        <v>30</v>
      </c>
      <c r="F158" s="26" t="s">
        <v>30</v>
      </c>
      <c r="G158" s="161" t="str">
        <f t="shared" si="26"/>
        <v>--</v>
      </c>
      <c r="H158" s="27" t="s">
        <v>30</v>
      </c>
      <c r="I158" s="33" t="s">
        <v>30</v>
      </c>
      <c r="J158" s="87"/>
      <c r="K158" s="33"/>
      <c r="L158" s="26"/>
      <c r="M158" s="26"/>
      <c r="N158" s="26"/>
      <c r="O158" s="28"/>
      <c r="P158" s="169"/>
      <c r="Q158" s="184"/>
      <c r="R158" s="184"/>
      <c r="S158" s="185" t="str">
        <f t="shared" si="27"/>
        <v>0</v>
      </c>
      <c r="T158" s="185" t="str">
        <f t="shared" si="28"/>
        <v>0</v>
      </c>
      <c r="U158" s="185">
        <f t="shared" si="29"/>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outlineLevel="1" x14ac:dyDescent="0.2">
      <c r="A159" s="169"/>
      <c r="B159" s="169"/>
      <c r="C159" s="26" t="s">
        <v>30</v>
      </c>
      <c r="D159" s="26" t="s">
        <v>30</v>
      </c>
      <c r="E159" s="26" t="s">
        <v>30</v>
      </c>
      <c r="F159" s="26" t="s">
        <v>30</v>
      </c>
      <c r="G159" s="161" t="str">
        <f t="shared" si="26"/>
        <v>--</v>
      </c>
      <c r="H159" s="27" t="s">
        <v>30</v>
      </c>
      <c r="I159" s="33" t="s">
        <v>30</v>
      </c>
      <c r="J159" s="87"/>
      <c r="K159" s="33"/>
      <c r="L159" s="26"/>
      <c r="M159" s="26"/>
      <c r="N159" s="26"/>
      <c r="O159" s="29"/>
      <c r="P159" s="169"/>
      <c r="Q159" s="184"/>
      <c r="R159" s="184"/>
      <c r="S159" s="185" t="str">
        <f t="shared" si="27"/>
        <v>0</v>
      </c>
      <c r="T159" s="185" t="str">
        <f t="shared" si="28"/>
        <v>0</v>
      </c>
      <c r="U159" s="185">
        <f t="shared" si="29"/>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54" x14ac:dyDescent="0.2">
      <c r="A161" s="31"/>
      <c r="B161" s="31"/>
      <c r="C161" s="32" t="s">
        <v>674</v>
      </c>
      <c r="D161" s="32"/>
      <c r="E161" s="30"/>
      <c r="F161" s="30"/>
      <c r="G161" s="30"/>
      <c r="H161" s="30"/>
      <c r="I161" s="30"/>
      <c r="J161" s="85"/>
      <c r="K161" s="30"/>
      <c r="L161" s="30"/>
      <c r="M161" s="30"/>
      <c r="N161" s="84" t="s">
        <v>6</v>
      </c>
      <c r="O161" s="84"/>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c r="G162" s="226"/>
      <c r="H162" s="226"/>
      <c r="I162" s="50" t="s">
        <v>11</v>
      </c>
      <c r="J162" s="227"/>
      <c r="K162" s="227"/>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4"/>
      <c r="D163" s="225"/>
      <c r="E163" s="225"/>
      <c r="F163" s="172"/>
      <c r="G163" s="172"/>
      <c r="H163" s="172"/>
      <c r="I163" s="172"/>
      <c r="J163" s="172"/>
      <c r="K163" s="172"/>
      <c r="L163" s="173"/>
      <c r="M163" s="228" t="s">
        <v>1305</v>
      </c>
      <c r="N163" s="228"/>
      <c r="O163" s="228"/>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63.75" hidden="1" outlineLevel="1" x14ac:dyDescent="0.2">
      <c r="A165" s="169"/>
      <c r="B165" s="169"/>
      <c r="C165" s="24" t="s">
        <v>915</v>
      </c>
      <c r="D165" s="24" t="s">
        <v>916</v>
      </c>
      <c r="E165" s="24" t="s">
        <v>981</v>
      </c>
      <c r="F165" s="24" t="s">
        <v>980</v>
      </c>
      <c r="G165" s="181"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outlineLevel="1" x14ac:dyDescent="0.2">
      <c r="A167" s="169"/>
      <c r="B167" s="169"/>
      <c r="C167" s="26" t="s">
        <v>30</v>
      </c>
      <c r="D167" s="26" t="s">
        <v>30</v>
      </c>
      <c r="E167" s="26" t="s">
        <v>30</v>
      </c>
      <c r="F167" s="26" t="s">
        <v>30</v>
      </c>
      <c r="G167" s="161" t="str">
        <f t="shared" ref="G167:G180" si="30">V167</f>
        <v>--</v>
      </c>
      <c r="H167" s="27" t="s">
        <v>30</v>
      </c>
      <c r="I167" s="33" t="s">
        <v>30</v>
      </c>
      <c r="J167" s="87"/>
      <c r="K167" s="33"/>
      <c r="L167" s="26"/>
      <c r="M167" s="26"/>
      <c r="N167" s="26"/>
      <c r="O167" s="26"/>
      <c r="P167" s="169"/>
      <c r="Q167" s="184"/>
      <c r="R167" s="184"/>
      <c r="S167" s="185" t="str">
        <f t="shared" ref="S167:S180" si="31">IF(Q167="Basso",1.8,IF(Q167="Medio",2.5,IF(Q167="Medio-Alto",3.8,IF(Q167="Alto",5,"0"))))</f>
        <v>0</v>
      </c>
      <c r="T167" s="185" t="str">
        <f t="shared" ref="T167:T180" si="32">IF(R167="Basso",1.8,IF(R167="Medio",2.5,IF(R167="Medio-Alto",3.8,IF(R167="Alto",5,"0"))))</f>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outlineLevel="1" x14ac:dyDescent="0.2">
      <c r="A168" s="169"/>
      <c r="B168" s="169"/>
      <c r="C168" s="26" t="s">
        <v>30</v>
      </c>
      <c r="D168" s="26" t="s">
        <v>30</v>
      </c>
      <c r="E168" s="26" t="s">
        <v>30</v>
      </c>
      <c r="F168" s="26" t="s">
        <v>30</v>
      </c>
      <c r="G168" s="161" t="str">
        <f t="shared" si="30"/>
        <v>--</v>
      </c>
      <c r="H168" s="27" t="s">
        <v>30</v>
      </c>
      <c r="I168" s="33" t="s">
        <v>30</v>
      </c>
      <c r="J168" s="87"/>
      <c r="K168" s="33"/>
      <c r="L168" s="26"/>
      <c r="M168" s="26"/>
      <c r="N168" s="26"/>
      <c r="O168" s="26"/>
      <c r="P168" s="169"/>
      <c r="Q168" s="184"/>
      <c r="R168" s="184"/>
      <c r="S168" s="185" t="str">
        <f t="shared" si="31"/>
        <v>0</v>
      </c>
      <c r="T168" s="185" t="str">
        <f t="shared" si="32"/>
        <v>0</v>
      </c>
      <c r="U168" s="185">
        <f t="shared" ref="U168:U180" si="33">(T168*S168)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outlineLevel="1" x14ac:dyDescent="0.2">
      <c r="A169" s="169"/>
      <c r="B169" s="169"/>
      <c r="C169" s="26" t="s">
        <v>30</v>
      </c>
      <c r="D169" s="26" t="s">
        <v>30</v>
      </c>
      <c r="E169" s="26" t="s">
        <v>30</v>
      </c>
      <c r="F169" s="26" t="s">
        <v>30</v>
      </c>
      <c r="G169" s="161" t="str">
        <f t="shared" si="30"/>
        <v>--</v>
      </c>
      <c r="H169" s="27" t="s">
        <v>30</v>
      </c>
      <c r="I169" s="33" t="s">
        <v>30</v>
      </c>
      <c r="J169" s="87"/>
      <c r="K169" s="33"/>
      <c r="L169" s="26"/>
      <c r="M169" s="26"/>
      <c r="N169" s="26"/>
      <c r="O169" s="26"/>
      <c r="P169" s="169"/>
      <c r="Q169" s="184"/>
      <c r="R169" s="184"/>
      <c r="S169" s="185" t="str">
        <f t="shared" si="31"/>
        <v>0</v>
      </c>
      <c r="T169" s="185" t="str">
        <f t="shared" si="32"/>
        <v>0</v>
      </c>
      <c r="U169" s="185">
        <f t="shared" si="33"/>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outlineLevel="1" x14ac:dyDescent="0.2">
      <c r="A170" s="169"/>
      <c r="B170" s="169"/>
      <c r="C170" s="26" t="s">
        <v>30</v>
      </c>
      <c r="D170" s="26" t="s">
        <v>30</v>
      </c>
      <c r="E170" s="26" t="s">
        <v>30</v>
      </c>
      <c r="F170" s="26" t="s">
        <v>30</v>
      </c>
      <c r="G170" s="161" t="str">
        <f t="shared" si="30"/>
        <v>--</v>
      </c>
      <c r="H170" s="27" t="s">
        <v>30</v>
      </c>
      <c r="I170" s="33" t="s">
        <v>30</v>
      </c>
      <c r="J170" s="87"/>
      <c r="K170" s="33"/>
      <c r="L170" s="26"/>
      <c r="M170" s="26"/>
      <c r="N170" s="26"/>
      <c r="O170" s="26"/>
      <c r="P170" s="169"/>
      <c r="Q170" s="184"/>
      <c r="R170" s="184"/>
      <c r="S170" s="185" t="str">
        <f t="shared" si="31"/>
        <v>0</v>
      </c>
      <c r="T170" s="185" t="str">
        <f t="shared" si="32"/>
        <v>0</v>
      </c>
      <c r="U170" s="185">
        <f t="shared" si="33"/>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outlineLevel="1" x14ac:dyDescent="0.2">
      <c r="A171" s="169"/>
      <c r="B171" s="169"/>
      <c r="C171" s="26" t="s">
        <v>30</v>
      </c>
      <c r="D171" s="26" t="s">
        <v>30</v>
      </c>
      <c r="E171" s="26" t="s">
        <v>30</v>
      </c>
      <c r="F171" s="26" t="s">
        <v>30</v>
      </c>
      <c r="G171" s="161" t="str">
        <f t="shared" si="30"/>
        <v>--</v>
      </c>
      <c r="H171" s="27" t="s">
        <v>30</v>
      </c>
      <c r="I171" s="33" t="s">
        <v>30</v>
      </c>
      <c r="J171" s="87"/>
      <c r="K171" s="33"/>
      <c r="L171" s="26"/>
      <c r="M171" s="26"/>
      <c r="N171" s="26"/>
      <c r="O171" s="26"/>
      <c r="P171" s="169"/>
      <c r="Q171" s="184"/>
      <c r="R171" s="184"/>
      <c r="S171" s="185" t="str">
        <f t="shared" si="31"/>
        <v>0</v>
      </c>
      <c r="T171" s="185" t="str">
        <f t="shared" si="32"/>
        <v>0</v>
      </c>
      <c r="U171" s="185">
        <f t="shared" si="33"/>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outlineLevel="1" x14ac:dyDescent="0.2">
      <c r="A172" s="169"/>
      <c r="B172" s="169"/>
      <c r="C172" s="26" t="s">
        <v>30</v>
      </c>
      <c r="D172" s="26" t="s">
        <v>30</v>
      </c>
      <c r="E172" s="26" t="s">
        <v>30</v>
      </c>
      <c r="F172" s="26" t="s">
        <v>30</v>
      </c>
      <c r="G172" s="161" t="str">
        <f t="shared" si="30"/>
        <v>--</v>
      </c>
      <c r="H172" s="27" t="s">
        <v>30</v>
      </c>
      <c r="I172" s="33" t="s">
        <v>30</v>
      </c>
      <c r="J172" s="87"/>
      <c r="K172" s="33"/>
      <c r="L172" s="26"/>
      <c r="M172" s="26"/>
      <c r="N172" s="26"/>
      <c r="O172" s="26"/>
      <c r="P172" s="169"/>
      <c r="Q172" s="184"/>
      <c r="R172" s="184"/>
      <c r="S172" s="185" t="str">
        <f t="shared" si="31"/>
        <v>0</v>
      </c>
      <c r="T172" s="185" t="str">
        <f t="shared" si="32"/>
        <v>0</v>
      </c>
      <c r="U172" s="185">
        <f t="shared" si="33"/>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outlineLevel="1" x14ac:dyDescent="0.2">
      <c r="A173" s="169"/>
      <c r="B173" s="169"/>
      <c r="C173" s="26" t="s">
        <v>30</v>
      </c>
      <c r="D173" s="26" t="s">
        <v>30</v>
      </c>
      <c r="E173" s="26" t="s">
        <v>30</v>
      </c>
      <c r="F173" s="26" t="s">
        <v>30</v>
      </c>
      <c r="G173" s="161" t="str">
        <f t="shared" si="30"/>
        <v>--</v>
      </c>
      <c r="H173" s="27" t="s">
        <v>30</v>
      </c>
      <c r="I173" s="33" t="s">
        <v>30</v>
      </c>
      <c r="J173" s="87"/>
      <c r="K173" s="33"/>
      <c r="L173" s="26"/>
      <c r="M173" s="26"/>
      <c r="N173" s="26"/>
      <c r="O173" s="26"/>
      <c r="P173" s="169"/>
      <c r="Q173" s="184"/>
      <c r="R173" s="184"/>
      <c r="S173" s="185" t="str">
        <f t="shared" si="31"/>
        <v>0</v>
      </c>
      <c r="T173" s="185" t="str">
        <f t="shared" si="32"/>
        <v>0</v>
      </c>
      <c r="U173" s="185">
        <f t="shared" si="33"/>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outlineLevel="1" x14ac:dyDescent="0.2">
      <c r="A174" s="169"/>
      <c r="B174" s="169"/>
      <c r="C174" s="26" t="s">
        <v>30</v>
      </c>
      <c r="D174" s="26" t="s">
        <v>30</v>
      </c>
      <c r="E174" s="26" t="s">
        <v>30</v>
      </c>
      <c r="F174" s="26" t="s">
        <v>30</v>
      </c>
      <c r="G174" s="161" t="str">
        <f t="shared" si="30"/>
        <v>--</v>
      </c>
      <c r="H174" s="27" t="s">
        <v>30</v>
      </c>
      <c r="I174" s="33" t="s">
        <v>30</v>
      </c>
      <c r="J174" s="88"/>
      <c r="K174" s="33"/>
      <c r="L174" s="26"/>
      <c r="M174" s="26"/>
      <c r="N174" s="26"/>
      <c r="O174" s="26"/>
      <c r="P174" s="169"/>
      <c r="Q174" s="184"/>
      <c r="R174" s="184"/>
      <c r="S174" s="185" t="str">
        <f t="shared" si="31"/>
        <v>0</v>
      </c>
      <c r="T174" s="185" t="str">
        <f t="shared" si="32"/>
        <v>0</v>
      </c>
      <c r="U174" s="185">
        <f t="shared" si="33"/>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outlineLevel="1" x14ac:dyDescent="0.2">
      <c r="A175" s="169"/>
      <c r="B175" s="169"/>
      <c r="C175" s="26" t="s">
        <v>30</v>
      </c>
      <c r="D175" s="26" t="s">
        <v>30</v>
      </c>
      <c r="E175" s="26" t="s">
        <v>30</v>
      </c>
      <c r="F175" s="26" t="s">
        <v>30</v>
      </c>
      <c r="G175" s="161" t="str">
        <f t="shared" si="30"/>
        <v>--</v>
      </c>
      <c r="H175" s="27" t="s">
        <v>30</v>
      </c>
      <c r="I175" s="33" t="s">
        <v>30</v>
      </c>
      <c r="J175" s="88"/>
      <c r="K175" s="33"/>
      <c r="L175" s="26"/>
      <c r="M175" s="26"/>
      <c r="N175" s="26"/>
      <c r="O175" s="26"/>
      <c r="P175" s="169"/>
      <c r="Q175" s="184"/>
      <c r="R175" s="184"/>
      <c r="S175" s="185" t="str">
        <f t="shared" si="31"/>
        <v>0</v>
      </c>
      <c r="T175" s="185" t="str">
        <f t="shared" si="32"/>
        <v>0</v>
      </c>
      <c r="U175" s="185">
        <f t="shared" si="33"/>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outlineLevel="1" x14ac:dyDescent="0.2">
      <c r="A176" s="169"/>
      <c r="B176" s="169"/>
      <c r="C176" s="26" t="s">
        <v>30</v>
      </c>
      <c r="D176" s="26" t="s">
        <v>30</v>
      </c>
      <c r="E176" s="26" t="s">
        <v>30</v>
      </c>
      <c r="F176" s="26" t="s">
        <v>30</v>
      </c>
      <c r="G176" s="161" t="str">
        <f t="shared" si="30"/>
        <v>--</v>
      </c>
      <c r="H176" s="27" t="s">
        <v>30</v>
      </c>
      <c r="I176" s="33" t="s">
        <v>30</v>
      </c>
      <c r="J176" s="88"/>
      <c r="K176" s="33"/>
      <c r="L176" s="26"/>
      <c r="M176" s="26"/>
      <c r="N176" s="26"/>
      <c r="O176" s="26"/>
      <c r="P176" s="169"/>
      <c r="Q176" s="184"/>
      <c r="R176" s="184"/>
      <c r="S176" s="185" t="str">
        <f t="shared" si="31"/>
        <v>0</v>
      </c>
      <c r="T176" s="185" t="str">
        <f t="shared" si="32"/>
        <v>0</v>
      </c>
      <c r="U176" s="185">
        <f t="shared" si="33"/>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outlineLevel="1" x14ac:dyDescent="0.2">
      <c r="A177" s="169"/>
      <c r="B177" s="169"/>
      <c r="C177" s="26" t="s">
        <v>30</v>
      </c>
      <c r="D177" s="26" t="s">
        <v>30</v>
      </c>
      <c r="E177" s="26" t="s">
        <v>30</v>
      </c>
      <c r="F177" s="26" t="s">
        <v>30</v>
      </c>
      <c r="G177" s="161" t="str">
        <f t="shared" si="30"/>
        <v>--</v>
      </c>
      <c r="H177" s="27" t="s">
        <v>30</v>
      </c>
      <c r="I177" s="33" t="s">
        <v>30</v>
      </c>
      <c r="J177" s="88"/>
      <c r="K177" s="33"/>
      <c r="L177" s="26"/>
      <c r="M177" s="26"/>
      <c r="N177" s="26"/>
      <c r="O177" s="26"/>
      <c r="P177" s="169"/>
      <c r="Q177" s="184"/>
      <c r="R177" s="184"/>
      <c r="S177" s="185" t="str">
        <f t="shared" si="31"/>
        <v>0</v>
      </c>
      <c r="T177" s="185" t="str">
        <f t="shared" si="32"/>
        <v>0</v>
      </c>
      <c r="U177" s="185">
        <f t="shared" si="33"/>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outlineLevel="1" x14ac:dyDescent="0.2">
      <c r="A178" s="169"/>
      <c r="B178" s="169"/>
      <c r="C178" s="26" t="s">
        <v>30</v>
      </c>
      <c r="D178" s="26" t="s">
        <v>30</v>
      </c>
      <c r="E178" s="26" t="s">
        <v>30</v>
      </c>
      <c r="F178" s="26" t="s">
        <v>30</v>
      </c>
      <c r="G178" s="161" t="str">
        <f t="shared" si="30"/>
        <v>--</v>
      </c>
      <c r="H178" s="27" t="s">
        <v>30</v>
      </c>
      <c r="I178" s="33" t="s">
        <v>30</v>
      </c>
      <c r="J178" s="87"/>
      <c r="K178" s="33"/>
      <c r="L178" s="26"/>
      <c r="M178" s="26"/>
      <c r="N178" s="26"/>
      <c r="O178" s="26"/>
      <c r="P178" s="169"/>
      <c r="Q178" s="184"/>
      <c r="R178" s="184"/>
      <c r="S178" s="185" t="str">
        <f t="shared" si="31"/>
        <v>0</v>
      </c>
      <c r="T178" s="185" t="str">
        <f t="shared" si="32"/>
        <v>0</v>
      </c>
      <c r="U178" s="185">
        <f t="shared" si="33"/>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outlineLevel="1" x14ac:dyDescent="0.2">
      <c r="A179" s="169"/>
      <c r="B179" s="169"/>
      <c r="C179" s="26" t="s">
        <v>30</v>
      </c>
      <c r="D179" s="26" t="s">
        <v>30</v>
      </c>
      <c r="E179" s="26" t="s">
        <v>30</v>
      </c>
      <c r="F179" s="26" t="s">
        <v>30</v>
      </c>
      <c r="G179" s="161" t="str">
        <f t="shared" si="30"/>
        <v>--</v>
      </c>
      <c r="H179" s="27" t="s">
        <v>30</v>
      </c>
      <c r="I179" s="33" t="s">
        <v>30</v>
      </c>
      <c r="J179" s="87"/>
      <c r="K179" s="33"/>
      <c r="L179" s="26"/>
      <c r="M179" s="26"/>
      <c r="N179" s="26"/>
      <c r="O179" s="28"/>
      <c r="P179" s="169"/>
      <c r="Q179" s="184"/>
      <c r="R179" s="184"/>
      <c r="S179" s="185" t="str">
        <f t="shared" si="31"/>
        <v>0</v>
      </c>
      <c r="T179" s="185" t="str">
        <f t="shared" si="32"/>
        <v>0</v>
      </c>
      <c r="U179" s="185">
        <f t="shared" si="33"/>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outlineLevel="1" x14ac:dyDescent="0.2">
      <c r="A180" s="169"/>
      <c r="B180" s="169"/>
      <c r="C180" s="26" t="s">
        <v>30</v>
      </c>
      <c r="D180" s="26" t="s">
        <v>30</v>
      </c>
      <c r="E180" s="26" t="s">
        <v>30</v>
      </c>
      <c r="F180" s="26" t="s">
        <v>30</v>
      </c>
      <c r="G180" s="161" t="str">
        <f t="shared" si="30"/>
        <v>--</v>
      </c>
      <c r="H180" s="27" t="s">
        <v>30</v>
      </c>
      <c r="I180" s="33" t="s">
        <v>30</v>
      </c>
      <c r="J180" s="87"/>
      <c r="K180" s="33"/>
      <c r="L180" s="26"/>
      <c r="M180" s="26"/>
      <c r="N180" s="26"/>
      <c r="O180" s="29"/>
      <c r="P180" s="169"/>
      <c r="Q180" s="184"/>
      <c r="R180" s="184"/>
      <c r="S180" s="185" t="str">
        <f t="shared" si="31"/>
        <v>0</v>
      </c>
      <c r="T180" s="185" t="str">
        <f t="shared" si="32"/>
        <v>0</v>
      </c>
      <c r="U180" s="185">
        <f t="shared" si="33"/>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54" x14ac:dyDescent="0.2">
      <c r="A182" s="31"/>
      <c r="B182" s="31"/>
      <c r="C182" s="32" t="s">
        <v>674</v>
      </c>
      <c r="D182" s="32"/>
      <c r="E182" s="30"/>
      <c r="F182" s="30"/>
      <c r="G182" s="30"/>
      <c r="H182" s="30"/>
      <c r="I182" s="30"/>
      <c r="J182" s="85"/>
      <c r="K182" s="30"/>
      <c r="L182" s="30"/>
      <c r="M182" s="30"/>
      <c r="N182" s="84" t="s">
        <v>6</v>
      </c>
      <c r="O182" s="84"/>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c r="G183" s="226"/>
      <c r="H183" s="226"/>
      <c r="I183" s="50" t="s">
        <v>11</v>
      </c>
      <c r="J183" s="227"/>
      <c r="K183" s="227"/>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4"/>
      <c r="D184" s="225"/>
      <c r="E184" s="225"/>
      <c r="F184" s="172"/>
      <c r="G184" s="172"/>
      <c r="H184" s="172"/>
      <c r="I184" s="172"/>
      <c r="J184" s="172"/>
      <c r="K184" s="172"/>
      <c r="L184" s="173"/>
      <c r="M184" s="228" t="s">
        <v>1305</v>
      </c>
      <c r="N184" s="228"/>
      <c r="O184" s="228"/>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63.75" hidden="1" outlineLevel="1" x14ac:dyDescent="0.2">
      <c r="A186" s="169"/>
      <c r="B186" s="169"/>
      <c r="C186" s="24" t="s">
        <v>915</v>
      </c>
      <c r="D186" s="24" t="s">
        <v>916</v>
      </c>
      <c r="E186" s="24" t="s">
        <v>981</v>
      </c>
      <c r="F186" s="24" t="s">
        <v>980</v>
      </c>
      <c r="G186" s="181"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outlineLevel="1" x14ac:dyDescent="0.2">
      <c r="A188" s="169"/>
      <c r="B188" s="169"/>
      <c r="C188" s="26" t="s">
        <v>30</v>
      </c>
      <c r="D188" s="26" t="s">
        <v>30</v>
      </c>
      <c r="E188" s="26" t="s">
        <v>30</v>
      </c>
      <c r="F188" s="26" t="s">
        <v>30</v>
      </c>
      <c r="G188" s="161" t="str">
        <f t="shared" ref="G188:G201" si="34">V188</f>
        <v>--</v>
      </c>
      <c r="H188" s="27" t="s">
        <v>30</v>
      </c>
      <c r="I188" s="33" t="s">
        <v>30</v>
      </c>
      <c r="J188" s="87"/>
      <c r="K188" s="33"/>
      <c r="L188" s="26"/>
      <c r="M188" s="26"/>
      <c r="N188" s="26"/>
      <c r="O188" s="26"/>
      <c r="P188" s="169"/>
      <c r="Q188" s="184"/>
      <c r="R188" s="184"/>
      <c r="S188" s="185" t="str">
        <f t="shared" ref="S188:S201" si="35">IF(Q188="Basso",1.8,IF(Q188="Medio",2.5,IF(Q188="Medio-Alto",3.8,IF(Q188="Alto",5,"0"))))</f>
        <v>0</v>
      </c>
      <c r="T188" s="185" t="str">
        <f t="shared" ref="T188:T201" si="36">IF(R188="Basso",1.8,IF(R188="Medio",2.5,IF(R188="Medio-Alto",3.8,IF(R188="Alto",5,"0"))))</f>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outlineLevel="1" x14ac:dyDescent="0.2">
      <c r="A189" s="169"/>
      <c r="B189" s="169"/>
      <c r="C189" s="26" t="s">
        <v>30</v>
      </c>
      <c r="D189" s="26" t="s">
        <v>30</v>
      </c>
      <c r="E189" s="26" t="s">
        <v>30</v>
      </c>
      <c r="F189" s="26" t="s">
        <v>30</v>
      </c>
      <c r="G189" s="161" t="str">
        <f t="shared" si="34"/>
        <v>--</v>
      </c>
      <c r="H189" s="27" t="s">
        <v>30</v>
      </c>
      <c r="I189" s="33" t="s">
        <v>30</v>
      </c>
      <c r="J189" s="87"/>
      <c r="K189" s="33"/>
      <c r="L189" s="26"/>
      <c r="M189" s="26"/>
      <c r="N189" s="26"/>
      <c r="O189" s="26"/>
      <c r="P189" s="169"/>
      <c r="Q189" s="184"/>
      <c r="R189" s="184"/>
      <c r="S189" s="185" t="str">
        <f t="shared" si="35"/>
        <v>0</v>
      </c>
      <c r="T189" s="185" t="str">
        <f t="shared" si="36"/>
        <v>0</v>
      </c>
      <c r="U189" s="185">
        <f t="shared" ref="U189:U201" si="37">(T189*S189)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outlineLevel="1" x14ac:dyDescent="0.2">
      <c r="A190" s="169"/>
      <c r="B190" s="169"/>
      <c r="C190" s="26" t="s">
        <v>30</v>
      </c>
      <c r="D190" s="26" t="s">
        <v>30</v>
      </c>
      <c r="E190" s="26" t="s">
        <v>30</v>
      </c>
      <c r="F190" s="26" t="s">
        <v>30</v>
      </c>
      <c r="G190" s="161" t="str">
        <f t="shared" si="34"/>
        <v>--</v>
      </c>
      <c r="H190" s="27" t="s">
        <v>30</v>
      </c>
      <c r="I190" s="33" t="s">
        <v>30</v>
      </c>
      <c r="J190" s="87"/>
      <c r="K190" s="33"/>
      <c r="L190" s="26"/>
      <c r="M190" s="26"/>
      <c r="N190" s="26"/>
      <c r="O190" s="26"/>
      <c r="P190" s="169"/>
      <c r="Q190" s="184"/>
      <c r="R190" s="184"/>
      <c r="S190" s="185" t="str">
        <f t="shared" si="35"/>
        <v>0</v>
      </c>
      <c r="T190" s="185" t="str">
        <f t="shared" si="36"/>
        <v>0</v>
      </c>
      <c r="U190" s="185">
        <f t="shared" si="37"/>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outlineLevel="1" x14ac:dyDescent="0.2">
      <c r="A191" s="169"/>
      <c r="B191" s="169"/>
      <c r="C191" s="26" t="s">
        <v>30</v>
      </c>
      <c r="D191" s="26" t="s">
        <v>30</v>
      </c>
      <c r="E191" s="26" t="s">
        <v>30</v>
      </c>
      <c r="F191" s="26" t="s">
        <v>30</v>
      </c>
      <c r="G191" s="161" t="str">
        <f t="shared" si="34"/>
        <v>--</v>
      </c>
      <c r="H191" s="27" t="s">
        <v>30</v>
      </c>
      <c r="I191" s="33" t="s">
        <v>30</v>
      </c>
      <c r="J191" s="87"/>
      <c r="K191" s="33"/>
      <c r="L191" s="26"/>
      <c r="M191" s="26"/>
      <c r="N191" s="26"/>
      <c r="O191" s="26"/>
      <c r="P191" s="169"/>
      <c r="Q191" s="184"/>
      <c r="R191" s="184"/>
      <c r="S191" s="185" t="str">
        <f t="shared" si="35"/>
        <v>0</v>
      </c>
      <c r="T191" s="185" t="str">
        <f t="shared" si="36"/>
        <v>0</v>
      </c>
      <c r="U191" s="185">
        <f t="shared" si="37"/>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outlineLevel="1" x14ac:dyDescent="0.2">
      <c r="A192" s="169"/>
      <c r="B192" s="169"/>
      <c r="C192" s="26" t="s">
        <v>30</v>
      </c>
      <c r="D192" s="26" t="s">
        <v>30</v>
      </c>
      <c r="E192" s="26" t="s">
        <v>30</v>
      </c>
      <c r="F192" s="26" t="s">
        <v>30</v>
      </c>
      <c r="G192" s="161" t="str">
        <f t="shared" si="34"/>
        <v>--</v>
      </c>
      <c r="H192" s="27" t="s">
        <v>30</v>
      </c>
      <c r="I192" s="33" t="s">
        <v>30</v>
      </c>
      <c r="J192" s="87"/>
      <c r="K192" s="33"/>
      <c r="L192" s="26"/>
      <c r="M192" s="26"/>
      <c r="N192" s="26"/>
      <c r="O192" s="26"/>
      <c r="P192" s="169"/>
      <c r="Q192" s="184"/>
      <c r="R192" s="184"/>
      <c r="S192" s="185" t="str">
        <f t="shared" si="35"/>
        <v>0</v>
      </c>
      <c r="T192" s="185" t="str">
        <f t="shared" si="36"/>
        <v>0</v>
      </c>
      <c r="U192" s="185">
        <f t="shared" si="37"/>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outlineLevel="1" x14ac:dyDescent="0.2">
      <c r="A193" s="169"/>
      <c r="B193" s="169"/>
      <c r="C193" s="26" t="s">
        <v>30</v>
      </c>
      <c r="D193" s="26" t="s">
        <v>30</v>
      </c>
      <c r="E193" s="26" t="s">
        <v>30</v>
      </c>
      <c r="F193" s="26" t="s">
        <v>30</v>
      </c>
      <c r="G193" s="161" t="str">
        <f t="shared" si="34"/>
        <v>--</v>
      </c>
      <c r="H193" s="27" t="s">
        <v>30</v>
      </c>
      <c r="I193" s="33" t="s">
        <v>30</v>
      </c>
      <c r="J193" s="87"/>
      <c r="K193" s="33"/>
      <c r="L193" s="26"/>
      <c r="M193" s="26"/>
      <c r="N193" s="26"/>
      <c r="O193" s="26"/>
      <c r="P193" s="169"/>
      <c r="Q193" s="184"/>
      <c r="R193" s="184"/>
      <c r="S193" s="185" t="str">
        <f t="shared" si="35"/>
        <v>0</v>
      </c>
      <c r="T193" s="185" t="str">
        <f t="shared" si="36"/>
        <v>0</v>
      </c>
      <c r="U193" s="185">
        <f t="shared" si="37"/>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outlineLevel="1" x14ac:dyDescent="0.2">
      <c r="A194" s="169"/>
      <c r="B194" s="169"/>
      <c r="C194" s="26" t="s">
        <v>30</v>
      </c>
      <c r="D194" s="26" t="s">
        <v>30</v>
      </c>
      <c r="E194" s="26" t="s">
        <v>30</v>
      </c>
      <c r="F194" s="26" t="s">
        <v>30</v>
      </c>
      <c r="G194" s="161" t="str">
        <f t="shared" si="34"/>
        <v>--</v>
      </c>
      <c r="H194" s="27" t="s">
        <v>30</v>
      </c>
      <c r="I194" s="33" t="s">
        <v>30</v>
      </c>
      <c r="J194" s="87"/>
      <c r="K194" s="33"/>
      <c r="L194" s="26"/>
      <c r="M194" s="26"/>
      <c r="N194" s="26"/>
      <c r="O194" s="26"/>
      <c r="P194" s="169"/>
      <c r="Q194" s="184"/>
      <c r="R194" s="184"/>
      <c r="S194" s="185" t="str">
        <f t="shared" si="35"/>
        <v>0</v>
      </c>
      <c r="T194" s="185" t="str">
        <f t="shared" si="36"/>
        <v>0</v>
      </c>
      <c r="U194" s="185">
        <f t="shared" si="37"/>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outlineLevel="1" x14ac:dyDescent="0.2">
      <c r="A195" s="169"/>
      <c r="B195" s="169"/>
      <c r="C195" s="26" t="s">
        <v>30</v>
      </c>
      <c r="D195" s="26" t="s">
        <v>30</v>
      </c>
      <c r="E195" s="26" t="s">
        <v>30</v>
      </c>
      <c r="F195" s="26" t="s">
        <v>30</v>
      </c>
      <c r="G195" s="161" t="str">
        <f t="shared" si="34"/>
        <v>--</v>
      </c>
      <c r="H195" s="27" t="s">
        <v>30</v>
      </c>
      <c r="I195" s="33" t="s">
        <v>30</v>
      </c>
      <c r="J195" s="88"/>
      <c r="K195" s="33"/>
      <c r="L195" s="26"/>
      <c r="M195" s="26"/>
      <c r="N195" s="26"/>
      <c r="O195" s="26"/>
      <c r="P195" s="169"/>
      <c r="Q195" s="184"/>
      <c r="R195" s="184"/>
      <c r="S195" s="185" t="str">
        <f t="shared" si="35"/>
        <v>0</v>
      </c>
      <c r="T195" s="185" t="str">
        <f t="shared" si="36"/>
        <v>0</v>
      </c>
      <c r="U195" s="185">
        <f t="shared" si="37"/>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outlineLevel="1" x14ac:dyDescent="0.2">
      <c r="A196" s="169"/>
      <c r="B196" s="169"/>
      <c r="C196" s="26" t="s">
        <v>30</v>
      </c>
      <c r="D196" s="26" t="s">
        <v>30</v>
      </c>
      <c r="E196" s="26" t="s">
        <v>30</v>
      </c>
      <c r="F196" s="26" t="s">
        <v>30</v>
      </c>
      <c r="G196" s="161" t="str">
        <f t="shared" si="34"/>
        <v>--</v>
      </c>
      <c r="H196" s="27" t="s">
        <v>30</v>
      </c>
      <c r="I196" s="33" t="s">
        <v>30</v>
      </c>
      <c r="J196" s="88"/>
      <c r="K196" s="33"/>
      <c r="L196" s="26"/>
      <c r="M196" s="26"/>
      <c r="N196" s="26"/>
      <c r="O196" s="26"/>
      <c r="P196" s="169"/>
      <c r="Q196" s="184"/>
      <c r="R196" s="184"/>
      <c r="S196" s="185" t="str">
        <f t="shared" si="35"/>
        <v>0</v>
      </c>
      <c r="T196" s="185" t="str">
        <f t="shared" si="36"/>
        <v>0</v>
      </c>
      <c r="U196" s="185">
        <f t="shared" si="37"/>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outlineLevel="1" x14ac:dyDescent="0.2">
      <c r="A197" s="169"/>
      <c r="B197" s="169"/>
      <c r="C197" s="26" t="s">
        <v>30</v>
      </c>
      <c r="D197" s="26" t="s">
        <v>30</v>
      </c>
      <c r="E197" s="26" t="s">
        <v>30</v>
      </c>
      <c r="F197" s="26" t="s">
        <v>30</v>
      </c>
      <c r="G197" s="161" t="str">
        <f t="shared" si="34"/>
        <v>--</v>
      </c>
      <c r="H197" s="27" t="s">
        <v>30</v>
      </c>
      <c r="I197" s="33" t="s">
        <v>30</v>
      </c>
      <c r="J197" s="88"/>
      <c r="K197" s="33"/>
      <c r="L197" s="26"/>
      <c r="M197" s="26"/>
      <c r="N197" s="26"/>
      <c r="O197" s="26"/>
      <c r="P197" s="169"/>
      <c r="Q197" s="184"/>
      <c r="R197" s="184"/>
      <c r="S197" s="185" t="str">
        <f t="shared" si="35"/>
        <v>0</v>
      </c>
      <c r="T197" s="185" t="str">
        <f t="shared" si="36"/>
        <v>0</v>
      </c>
      <c r="U197" s="185">
        <f t="shared" si="37"/>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outlineLevel="1" x14ac:dyDescent="0.2">
      <c r="A198" s="169"/>
      <c r="B198" s="169"/>
      <c r="C198" s="26" t="s">
        <v>30</v>
      </c>
      <c r="D198" s="26" t="s">
        <v>30</v>
      </c>
      <c r="E198" s="26" t="s">
        <v>30</v>
      </c>
      <c r="F198" s="26" t="s">
        <v>30</v>
      </c>
      <c r="G198" s="161" t="str">
        <f t="shared" si="34"/>
        <v>--</v>
      </c>
      <c r="H198" s="27" t="s">
        <v>30</v>
      </c>
      <c r="I198" s="33" t="s">
        <v>30</v>
      </c>
      <c r="J198" s="88"/>
      <c r="K198" s="33"/>
      <c r="L198" s="26"/>
      <c r="M198" s="26"/>
      <c r="N198" s="26"/>
      <c r="O198" s="26"/>
      <c r="P198" s="169"/>
      <c r="Q198" s="184"/>
      <c r="R198" s="184"/>
      <c r="S198" s="185" t="str">
        <f t="shared" si="35"/>
        <v>0</v>
      </c>
      <c r="T198" s="185" t="str">
        <f t="shared" si="36"/>
        <v>0</v>
      </c>
      <c r="U198" s="185">
        <f t="shared" si="37"/>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outlineLevel="1" x14ac:dyDescent="0.2">
      <c r="A199" s="169"/>
      <c r="B199" s="169"/>
      <c r="C199" s="26" t="s">
        <v>30</v>
      </c>
      <c r="D199" s="26" t="s">
        <v>30</v>
      </c>
      <c r="E199" s="26" t="s">
        <v>30</v>
      </c>
      <c r="F199" s="26" t="s">
        <v>30</v>
      </c>
      <c r="G199" s="161" t="str">
        <f t="shared" si="34"/>
        <v>--</v>
      </c>
      <c r="H199" s="27" t="s">
        <v>30</v>
      </c>
      <c r="I199" s="33" t="s">
        <v>30</v>
      </c>
      <c r="J199" s="87"/>
      <c r="K199" s="33"/>
      <c r="L199" s="26"/>
      <c r="M199" s="26"/>
      <c r="N199" s="26"/>
      <c r="O199" s="26"/>
      <c r="P199" s="169"/>
      <c r="Q199" s="184"/>
      <c r="R199" s="184"/>
      <c r="S199" s="185" t="str">
        <f t="shared" si="35"/>
        <v>0</v>
      </c>
      <c r="T199" s="185" t="str">
        <f t="shared" si="36"/>
        <v>0</v>
      </c>
      <c r="U199" s="185">
        <f t="shared" si="37"/>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outlineLevel="1" x14ac:dyDescent="0.2">
      <c r="A200" s="169"/>
      <c r="B200" s="169"/>
      <c r="C200" s="26" t="s">
        <v>30</v>
      </c>
      <c r="D200" s="26" t="s">
        <v>30</v>
      </c>
      <c r="E200" s="26" t="s">
        <v>30</v>
      </c>
      <c r="F200" s="26" t="s">
        <v>30</v>
      </c>
      <c r="G200" s="161" t="str">
        <f t="shared" si="34"/>
        <v>--</v>
      </c>
      <c r="H200" s="27" t="s">
        <v>30</v>
      </c>
      <c r="I200" s="33" t="s">
        <v>30</v>
      </c>
      <c r="J200" s="87"/>
      <c r="K200" s="33"/>
      <c r="L200" s="26"/>
      <c r="M200" s="26"/>
      <c r="N200" s="26"/>
      <c r="O200" s="28"/>
      <c r="P200" s="169"/>
      <c r="Q200" s="184"/>
      <c r="R200" s="184"/>
      <c r="S200" s="185" t="str">
        <f t="shared" si="35"/>
        <v>0</v>
      </c>
      <c r="T200" s="185" t="str">
        <f t="shared" si="36"/>
        <v>0</v>
      </c>
      <c r="U200" s="185">
        <f t="shared" si="37"/>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outlineLevel="1" x14ac:dyDescent="0.2">
      <c r="A201" s="169"/>
      <c r="B201" s="169"/>
      <c r="C201" s="26" t="s">
        <v>30</v>
      </c>
      <c r="D201" s="26" t="s">
        <v>30</v>
      </c>
      <c r="E201" s="26" t="s">
        <v>30</v>
      </c>
      <c r="F201" s="26" t="s">
        <v>30</v>
      </c>
      <c r="G201" s="161" t="str">
        <f t="shared" si="34"/>
        <v>--</v>
      </c>
      <c r="H201" s="27" t="s">
        <v>30</v>
      </c>
      <c r="I201" s="33" t="s">
        <v>30</v>
      </c>
      <c r="J201" s="87"/>
      <c r="K201" s="33"/>
      <c r="L201" s="26"/>
      <c r="M201" s="26"/>
      <c r="N201" s="26"/>
      <c r="O201" s="29"/>
      <c r="P201" s="169"/>
      <c r="Q201" s="184"/>
      <c r="R201" s="184"/>
      <c r="S201" s="185" t="str">
        <f t="shared" si="35"/>
        <v>0</v>
      </c>
      <c r="T201" s="185" t="str">
        <f t="shared" si="36"/>
        <v>0</v>
      </c>
      <c r="U201" s="185">
        <f t="shared" si="37"/>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54" x14ac:dyDescent="0.2">
      <c r="A203" s="31"/>
      <c r="B203" s="31"/>
      <c r="C203" s="32" t="s">
        <v>674</v>
      </c>
      <c r="D203" s="32"/>
      <c r="E203" s="30"/>
      <c r="F203" s="30"/>
      <c r="G203" s="30"/>
      <c r="H203" s="30"/>
      <c r="I203" s="30"/>
      <c r="J203" s="85"/>
      <c r="K203" s="30"/>
      <c r="L203" s="30"/>
      <c r="M203" s="30"/>
      <c r="N203" s="84" t="s">
        <v>6</v>
      </c>
      <c r="O203" s="84"/>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c r="G204" s="226"/>
      <c r="H204" s="226"/>
      <c r="I204" s="50" t="s">
        <v>11</v>
      </c>
      <c r="J204" s="227"/>
      <c r="K204" s="227"/>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4"/>
      <c r="D205" s="225"/>
      <c r="E205" s="225"/>
      <c r="F205" s="172"/>
      <c r="G205" s="172"/>
      <c r="H205" s="172"/>
      <c r="I205" s="172"/>
      <c r="J205" s="172"/>
      <c r="K205" s="172"/>
      <c r="L205" s="173"/>
      <c r="M205" s="228" t="s">
        <v>1305</v>
      </c>
      <c r="N205" s="228"/>
      <c r="O205" s="228"/>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63.75" hidden="1" outlineLevel="1" x14ac:dyDescent="0.2">
      <c r="A207" s="169"/>
      <c r="B207" s="169"/>
      <c r="C207" s="24" t="s">
        <v>915</v>
      </c>
      <c r="D207" s="24" t="s">
        <v>916</v>
      </c>
      <c r="E207" s="24" t="s">
        <v>981</v>
      </c>
      <c r="F207" s="24" t="s">
        <v>980</v>
      </c>
      <c r="G207" s="181"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38">V209</f>
        <v>--</v>
      </c>
      <c r="H209" s="27" t="s">
        <v>30</v>
      </c>
      <c r="I209" s="33" t="s">
        <v>30</v>
      </c>
      <c r="J209" s="87"/>
      <c r="K209" s="33"/>
      <c r="L209" s="26"/>
      <c r="M209" s="26"/>
      <c r="N209" s="26"/>
      <c r="O209" s="26"/>
      <c r="P209" s="169"/>
      <c r="Q209" s="184"/>
      <c r="R209" s="184"/>
      <c r="S209" s="185" t="str">
        <f t="shared" ref="S209:S222" si="39">IF(Q209="Basso",1.8,IF(Q209="Medio",2.5,IF(Q209="Medio-Alto",3.8,IF(Q209="Alto",5,"0"))))</f>
        <v>0</v>
      </c>
      <c r="T209" s="185" t="str">
        <f t="shared" ref="T209:T222" si="40">IF(R209="Basso",1.8,IF(R209="Medio",2.5,IF(R209="Medio-Alto",3.8,IF(R209="Alto",5,"0"))))</f>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38"/>
        <v>--</v>
      </c>
      <c r="H210" s="27" t="s">
        <v>30</v>
      </c>
      <c r="I210" s="33" t="s">
        <v>30</v>
      </c>
      <c r="J210" s="87"/>
      <c r="K210" s="33"/>
      <c r="L210" s="26"/>
      <c r="M210" s="26"/>
      <c r="N210" s="26"/>
      <c r="O210" s="26"/>
      <c r="P210" s="169"/>
      <c r="Q210" s="184"/>
      <c r="R210" s="184"/>
      <c r="S210" s="185" t="str">
        <f t="shared" si="39"/>
        <v>0</v>
      </c>
      <c r="T210" s="185" t="str">
        <f t="shared" si="40"/>
        <v>0</v>
      </c>
      <c r="U210" s="185">
        <f t="shared" ref="U210:U222" si="4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38"/>
        <v>--</v>
      </c>
      <c r="H211" s="27" t="s">
        <v>30</v>
      </c>
      <c r="I211" s="33" t="s">
        <v>30</v>
      </c>
      <c r="J211" s="87"/>
      <c r="K211" s="33"/>
      <c r="L211" s="26"/>
      <c r="M211" s="26"/>
      <c r="N211" s="26"/>
      <c r="O211" s="26"/>
      <c r="P211" s="169"/>
      <c r="Q211" s="184"/>
      <c r="R211" s="184"/>
      <c r="S211" s="185" t="str">
        <f t="shared" si="39"/>
        <v>0</v>
      </c>
      <c r="T211" s="185" t="str">
        <f t="shared" si="40"/>
        <v>0</v>
      </c>
      <c r="U211" s="185">
        <f t="shared" si="4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38"/>
        <v>--</v>
      </c>
      <c r="H212" s="27" t="s">
        <v>30</v>
      </c>
      <c r="I212" s="33" t="s">
        <v>30</v>
      </c>
      <c r="J212" s="87"/>
      <c r="K212" s="33"/>
      <c r="L212" s="26"/>
      <c r="M212" s="26"/>
      <c r="N212" s="26"/>
      <c r="O212" s="26"/>
      <c r="P212" s="169"/>
      <c r="Q212" s="184"/>
      <c r="R212" s="184"/>
      <c r="S212" s="185" t="str">
        <f t="shared" si="39"/>
        <v>0</v>
      </c>
      <c r="T212" s="185" t="str">
        <f t="shared" si="40"/>
        <v>0</v>
      </c>
      <c r="U212" s="185">
        <f t="shared" si="4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38"/>
        <v>--</v>
      </c>
      <c r="H213" s="27" t="s">
        <v>30</v>
      </c>
      <c r="I213" s="33" t="s">
        <v>30</v>
      </c>
      <c r="J213" s="87"/>
      <c r="K213" s="33"/>
      <c r="L213" s="26"/>
      <c r="M213" s="26"/>
      <c r="N213" s="26"/>
      <c r="O213" s="26"/>
      <c r="P213" s="169"/>
      <c r="Q213" s="184"/>
      <c r="R213" s="184"/>
      <c r="S213" s="185" t="str">
        <f t="shared" si="39"/>
        <v>0</v>
      </c>
      <c r="T213" s="185" t="str">
        <f t="shared" si="40"/>
        <v>0</v>
      </c>
      <c r="U213" s="185">
        <f t="shared" si="4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38"/>
        <v>--</v>
      </c>
      <c r="H214" s="27" t="s">
        <v>30</v>
      </c>
      <c r="I214" s="33" t="s">
        <v>30</v>
      </c>
      <c r="J214" s="87"/>
      <c r="K214" s="33"/>
      <c r="L214" s="26"/>
      <c r="M214" s="26"/>
      <c r="N214" s="26"/>
      <c r="O214" s="26"/>
      <c r="P214" s="169"/>
      <c r="Q214" s="184"/>
      <c r="R214" s="184"/>
      <c r="S214" s="185" t="str">
        <f t="shared" si="39"/>
        <v>0</v>
      </c>
      <c r="T214" s="185" t="str">
        <f t="shared" si="40"/>
        <v>0</v>
      </c>
      <c r="U214" s="185">
        <f t="shared" si="4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38"/>
        <v>--</v>
      </c>
      <c r="H215" s="27" t="s">
        <v>30</v>
      </c>
      <c r="I215" s="33" t="s">
        <v>30</v>
      </c>
      <c r="J215" s="87"/>
      <c r="K215" s="33"/>
      <c r="L215" s="26"/>
      <c r="M215" s="26"/>
      <c r="N215" s="26"/>
      <c r="O215" s="26"/>
      <c r="P215" s="169"/>
      <c r="Q215" s="184"/>
      <c r="R215" s="184"/>
      <c r="S215" s="185" t="str">
        <f t="shared" si="39"/>
        <v>0</v>
      </c>
      <c r="T215" s="185" t="str">
        <f t="shared" si="40"/>
        <v>0</v>
      </c>
      <c r="U215" s="185">
        <f t="shared" si="4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38"/>
        <v>--</v>
      </c>
      <c r="H216" s="27" t="s">
        <v>30</v>
      </c>
      <c r="I216" s="33" t="s">
        <v>30</v>
      </c>
      <c r="J216" s="88"/>
      <c r="K216" s="33"/>
      <c r="L216" s="26"/>
      <c r="M216" s="26"/>
      <c r="N216" s="26"/>
      <c r="O216" s="26"/>
      <c r="P216" s="169"/>
      <c r="Q216" s="184"/>
      <c r="R216" s="184"/>
      <c r="S216" s="185" t="str">
        <f t="shared" si="39"/>
        <v>0</v>
      </c>
      <c r="T216" s="185" t="str">
        <f t="shared" si="40"/>
        <v>0</v>
      </c>
      <c r="U216" s="185">
        <f t="shared" si="4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38"/>
        <v>--</v>
      </c>
      <c r="H217" s="27" t="s">
        <v>30</v>
      </c>
      <c r="I217" s="33" t="s">
        <v>30</v>
      </c>
      <c r="J217" s="88"/>
      <c r="K217" s="33"/>
      <c r="L217" s="26"/>
      <c r="M217" s="26"/>
      <c r="N217" s="26"/>
      <c r="O217" s="26"/>
      <c r="P217" s="169"/>
      <c r="Q217" s="184"/>
      <c r="R217" s="184"/>
      <c r="S217" s="185" t="str">
        <f t="shared" si="39"/>
        <v>0</v>
      </c>
      <c r="T217" s="185" t="str">
        <f t="shared" si="40"/>
        <v>0</v>
      </c>
      <c r="U217" s="185">
        <f t="shared" si="4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38"/>
        <v>--</v>
      </c>
      <c r="H218" s="27" t="s">
        <v>30</v>
      </c>
      <c r="I218" s="33" t="s">
        <v>30</v>
      </c>
      <c r="J218" s="88"/>
      <c r="K218" s="33"/>
      <c r="L218" s="26"/>
      <c r="M218" s="26"/>
      <c r="N218" s="26"/>
      <c r="O218" s="26"/>
      <c r="P218" s="169"/>
      <c r="Q218" s="184"/>
      <c r="R218" s="184"/>
      <c r="S218" s="185" t="str">
        <f t="shared" si="39"/>
        <v>0</v>
      </c>
      <c r="T218" s="185" t="str">
        <f t="shared" si="40"/>
        <v>0</v>
      </c>
      <c r="U218" s="185">
        <f t="shared" si="4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38"/>
        <v>--</v>
      </c>
      <c r="H219" s="27" t="s">
        <v>30</v>
      </c>
      <c r="I219" s="33" t="s">
        <v>30</v>
      </c>
      <c r="J219" s="88"/>
      <c r="K219" s="33"/>
      <c r="L219" s="26"/>
      <c r="M219" s="26"/>
      <c r="N219" s="26"/>
      <c r="O219" s="26"/>
      <c r="P219" s="169"/>
      <c r="Q219" s="184"/>
      <c r="R219" s="184"/>
      <c r="S219" s="185" t="str">
        <f t="shared" si="39"/>
        <v>0</v>
      </c>
      <c r="T219" s="185" t="str">
        <f t="shared" si="40"/>
        <v>0</v>
      </c>
      <c r="U219" s="185">
        <f t="shared" si="4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38"/>
        <v>--</v>
      </c>
      <c r="H220" s="27" t="s">
        <v>30</v>
      </c>
      <c r="I220" s="33" t="s">
        <v>30</v>
      </c>
      <c r="J220" s="87"/>
      <c r="K220" s="33"/>
      <c r="L220" s="26"/>
      <c r="M220" s="26"/>
      <c r="N220" s="26"/>
      <c r="O220" s="26"/>
      <c r="P220" s="169"/>
      <c r="Q220" s="184"/>
      <c r="R220" s="184"/>
      <c r="S220" s="185" t="str">
        <f t="shared" si="39"/>
        <v>0</v>
      </c>
      <c r="T220" s="185" t="str">
        <f t="shared" si="40"/>
        <v>0</v>
      </c>
      <c r="U220" s="185">
        <f t="shared" si="4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38"/>
        <v>--</v>
      </c>
      <c r="H221" s="27" t="s">
        <v>30</v>
      </c>
      <c r="I221" s="33" t="s">
        <v>30</v>
      </c>
      <c r="J221" s="87"/>
      <c r="K221" s="33"/>
      <c r="L221" s="26"/>
      <c r="M221" s="26"/>
      <c r="N221" s="26"/>
      <c r="O221" s="28"/>
      <c r="P221" s="169"/>
      <c r="Q221" s="184"/>
      <c r="R221" s="184"/>
      <c r="S221" s="185" t="str">
        <f t="shared" si="39"/>
        <v>0</v>
      </c>
      <c r="T221" s="185" t="str">
        <f t="shared" si="40"/>
        <v>0</v>
      </c>
      <c r="U221" s="185">
        <f t="shared" si="4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38"/>
        <v>--</v>
      </c>
      <c r="H222" s="27" t="s">
        <v>30</v>
      </c>
      <c r="I222" s="33" t="s">
        <v>30</v>
      </c>
      <c r="J222" s="87"/>
      <c r="K222" s="33"/>
      <c r="L222" s="26"/>
      <c r="M222" s="26"/>
      <c r="N222" s="26"/>
      <c r="O222" s="29"/>
      <c r="P222" s="169"/>
      <c r="Q222" s="184"/>
      <c r="R222" s="184"/>
      <c r="S222" s="185" t="str">
        <f t="shared" si="39"/>
        <v>0</v>
      </c>
      <c r="T222" s="185" t="str">
        <f t="shared" si="40"/>
        <v>0</v>
      </c>
      <c r="U222" s="185">
        <f t="shared" si="4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54" x14ac:dyDescent="0.2">
      <c r="A224" s="31"/>
      <c r="B224" s="31"/>
      <c r="C224" s="32" t="s">
        <v>674</v>
      </c>
      <c r="D224" s="32"/>
      <c r="E224" s="30"/>
      <c r="F224" s="30"/>
      <c r="G224" s="30"/>
      <c r="H224" s="30"/>
      <c r="I224" s="30"/>
      <c r="J224" s="85"/>
      <c r="K224" s="30"/>
      <c r="L224" s="30"/>
      <c r="M224" s="30"/>
      <c r="N224" s="84" t="s">
        <v>6</v>
      </c>
      <c r="O224" s="84"/>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c r="G225" s="226"/>
      <c r="H225" s="226"/>
      <c r="I225" s="50" t="s">
        <v>11</v>
      </c>
      <c r="J225" s="227" t="s">
        <v>3</v>
      </c>
      <c r="K225" s="227"/>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4"/>
      <c r="D226" s="225"/>
      <c r="E226" s="225"/>
      <c r="F226" s="172"/>
      <c r="G226" s="172"/>
      <c r="H226" s="172"/>
      <c r="I226" s="172"/>
      <c r="J226" s="172"/>
      <c r="K226" s="172"/>
      <c r="L226" s="173"/>
      <c r="M226" s="228" t="s">
        <v>1305</v>
      </c>
      <c r="N226" s="228"/>
      <c r="O226" s="228"/>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63.75" hidden="1" outlineLevel="1" x14ac:dyDescent="0.2">
      <c r="A228" s="169"/>
      <c r="B228" s="169"/>
      <c r="C228" s="24" t="s">
        <v>915</v>
      </c>
      <c r="D228" s="24" t="s">
        <v>916</v>
      </c>
      <c r="E228" s="24" t="s">
        <v>981</v>
      </c>
      <c r="F228" s="24" t="s">
        <v>980</v>
      </c>
      <c r="G228" s="181"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outlineLevel="1" x14ac:dyDescent="0.2">
      <c r="A230" s="169"/>
      <c r="B230" s="169"/>
      <c r="C230" s="26" t="s">
        <v>30</v>
      </c>
      <c r="D230" s="26" t="s">
        <v>30</v>
      </c>
      <c r="E230" s="26" t="s">
        <v>30</v>
      </c>
      <c r="F230" s="26" t="s">
        <v>30</v>
      </c>
      <c r="G230" s="161" t="str">
        <f t="shared" ref="G230:G243" si="42">V230</f>
        <v>--</v>
      </c>
      <c r="H230" s="27" t="s">
        <v>30</v>
      </c>
      <c r="I230" s="33" t="s">
        <v>30</v>
      </c>
      <c r="J230" s="87"/>
      <c r="K230" s="33"/>
      <c r="L230" s="26"/>
      <c r="M230" s="26"/>
      <c r="N230" s="26"/>
      <c r="O230" s="26"/>
      <c r="P230" s="169"/>
      <c r="Q230" s="184"/>
      <c r="R230" s="184"/>
      <c r="S230" s="185" t="str">
        <f t="shared" ref="S230:S243" si="43">IF(Q230="Basso",1.8,IF(Q230="Medio",2.5,IF(Q230="Medio-Alto",3.8,IF(Q230="Alto",5,"0"))))</f>
        <v>0</v>
      </c>
      <c r="T230" s="185" t="str">
        <f t="shared" ref="T230:T243" si="44">IF(R230="Basso",1.8,IF(R230="Medio",2.5,IF(R230="Medio-Alto",3.8,IF(R230="Alto",5,"0"))))</f>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outlineLevel="1" x14ac:dyDescent="0.2">
      <c r="A231" s="169"/>
      <c r="B231" s="169"/>
      <c r="C231" s="26" t="s">
        <v>30</v>
      </c>
      <c r="D231" s="26" t="s">
        <v>30</v>
      </c>
      <c r="E231" s="26" t="s">
        <v>30</v>
      </c>
      <c r="F231" s="26" t="s">
        <v>30</v>
      </c>
      <c r="G231" s="161" t="str">
        <f t="shared" si="42"/>
        <v>--</v>
      </c>
      <c r="H231" s="27" t="s">
        <v>30</v>
      </c>
      <c r="I231" s="33" t="s">
        <v>30</v>
      </c>
      <c r="J231" s="87"/>
      <c r="K231" s="33"/>
      <c r="L231" s="26"/>
      <c r="M231" s="26"/>
      <c r="N231" s="26"/>
      <c r="O231" s="26"/>
      <c r="P231" s="169"/>
      <c r="Q231" s="184"/>
      <c r="R231" s="184"/>
      <c r="S231" s="185" t="str">
        <f t="shared" si="43"/>
        <v>0</v>
      </c>
      <c r="T231" s="185" t="str">
        <f t="shared" si="44"/>
        <v>0</v>
      </c>
      <c r="U231" s="185">
        <f t="shared" ref="U231:U243" si="45">(T231*S231)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outlineLevel="1" x14ac:dyDescent="0.2">
      <c r="A232" s="169"/>
      <c r="B232" s="169"/>
      <c r="C232" s="26" t="s">
        <v>30</v>
      </c>
      <c r="D232" s="26" t="s">
        <v>30</v>
      </c>
      <c r="E232" s="26" t="s">
        <v>30</v>
      </c>
      <c r="F232" s="26" t="s">
        <v>30</v>
      </c>
      <c r="G232" s="161" t="str">
        <f t="shared" si="42"/>
        <v>--</v>
      </c>
      <c r="H232" s="27" t="s">
        <v>30</v>
      </c>
      <c r="I232" s="33" t="s">
        <v>30</v>
      </c>
      <c r="J232" s="87"/>
      <c r="K232" s="33"/>
      <c r="L232" s="26"/>
      <c r="M232" s="26"/>
      <c r="N232" s="26"/>
      <c r="O232" s="26"/>
      <c r="P232" s="169"/>
      <c r="Q232" s="184"/>
      <c r="R232" s="184"/>
      <c r="S232" s="185" t="str">
        <f t="shared" si="43"/>
        <v>0</v>
      </c>
      <c r="T232" s="185" t="str">
        <f t="shared" si="44"/>
        <v>0</v>
      </c>
      <c r="U232" s="185">
        <f t="shared" si="45"/>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outlineLevel="1" x14ac:dyDescent="0.2">
      <c r="A233" s="169"/>
      <c r="B233" s="169"/>
      <c r="C233" s="26" t="s">
        <v>30</v>
      </c>
      <c r="D233" s="26" t="s">
        <v>30</v>
      </c>
      <c r="E233" s="26" t="s">
        <v>30</v>
      </c>
      <c r="F233" s="26" t="s">
        <v>30</v>
      </c>
      <c r="G233" s="161" t="str">
        <f t="shared" si="42"/>
        <v>--</v>
      </c>
      <c r="H233" s="27" t="s">
        <v>30</v>
      </c>
      <c r="I233" s="33" t="s">
        <v>30</v>
      </c>
      <c r="J233" s="87"/>
      <c r="K233" s="33"/>
      <c r="L233" s="26"/>
      <c r="M233" s="26"/>
      <c r="N233" s="26"/>
      <c r="O233" s="26"/>
      <c r="P233" s="169"/>
      <c r="Q233" s="184"/>
      <c r="R233" s="184"/>
      <c r="S233" s="185" t="str">
        <f t="shared" si="43"/>
        <v>0</v>
      </c>
      <c r="T233" s="185" t="str">
        <f t="shared" si="44"/>
        <v>0</v>
      </c>
      <c r="U233" s="185">
        <f t="shared" si="45"/>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outlineLevel="1" x14ac:dyDescent="0.2">
      <c r="A234" s="169"/>
      <c r="B234" s="169"/>
      <c r="C234" s="26" t="s">
        <v>30</v>
      </c>
      <c r="D234" s="26" t="s">
        <v>30</v>
      </c>
      <c r="E234" s="26" t="s">
        <v>30</v>
      </c>
      <c r="F234" s="26" t="s">
        <v>30</v>
      </c>
      <c r="G234" s="161" t="str">
        <f t="shared" si="42"/>
        <v>--</v>
      </c>
      <c r="H234" s="27" t="s">
        <v>30</v>
      </c>
      <c r="I234" s="33" t="s">
        <v>30</v>
      </c>
      <c r="J234" s="87"/>
      <c r="K234" s="33"/>
      <c r="L234" s="26"/>
      <c r="M234" s="26"/>
      <c r="N234" s="26"/>
      <c r="O234" s="26"/>
      <c r="P234" s="169"/>
      <c r="Q234" s="184"/>
      <c r="R234" s="184"/>
      <c r="S234" s="185" t="str">
        <f t="shared" si="43"/>
        <v>0</v>
      </c>
      <c r="T234" s="185" t="str">
        <f t="shared" si="44"/>
        <v>0</v>
      </c>
      <c r="U234" s="185">
        <f t="shared" si="45"/>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outlineLevel="1" x14ac:dyDescent="0.2">
      <c r="A235" s="169"/>
      <c r="B235" s="169"/>
      <c r="C235" s="26" t="s">
        <v>30</v>
      </c>
      <c r="D235" s="26" t="s">
        <v>30</v>
      </c>
      <c r="E235" s="26" t="s">
        <v>30</v>
      </c>
      <c r="F235" s="26" t="s">
        <v>30</v>
      </c>
      <c r="G235" s="161" t="str">
        <f t="shared" si="42"/>
        <v>--</v>
      </c>
      <c r="H235" s="27" t="s">
        <v>30</v>
      </c>
      <c r="I235" s="33" t="s">
        <v>30</v>
      </c>
      <c r="J235" s="87"/>
      <c r="K235" s="33"/>
      <c r="L235" s="26"/>
      <c r="M235" s="26"/>
      <c r="N235" s="26"/>
      <c r="O235" s="26"/>
      <c r="P235" s="169"/>
      <c r="Q235" s="184"/>
      <c r="R235" s="184"/>
      <c r="S235" s="185" t="str">
        <f t="shared" si="43"/>
        <v>0</v>
      </c>
      <c r="T235" s="185" t="str">
        <f t="shared" si="44"/>
        <v>0</v>
      </c>
      <c r="U235" s="185">
        <f t="shared" si="45"/>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outlineLevel="1" x14ac:dyDescent="0.2">
      <c r="A236" s="169"/>
      <c r="B236" s="169"/>
      <c r="C236" s="26" t="s">
        <v>30</v>
      </c>
      <c r="D236" s="26" t="s">
        <v>30</v>
      </c>
      <c r="E236" s="26" t="s">
        <v>30</v>
      </c>
      <c r="F236" s="26" t="s">
        <v>30</v>
      </c>
      <c r="G236" s="161" t="str">
        <f t="shared" si="42"/>
        <v>--</v>
      </c>
      <c r="H236" s="27" t="s">
        <v>30</v>
      </c>
      <c r="I236" s="33" t="s">
        <v>30</v>
      </c>
      <c r="J236" s="87"/>
      <c r="K236" s="33"/>
      <c r="L236" s="26"/>
      <c r="M236" s="26"/>
      <c r="N236" s="26"/>
      <c r="O236" s="26"/>
      <c r="P236" s="169"/>
      <c r="Q236" s="184"/>
      <c r="R236" s="184"/>
      <c r="S236" s="185" t="str">
        <f t="shared" si="43"/>
        <v>0</v>
      </c>
      <c r="T236" s="185" t="str">
        <f t="shared" si="44"/>
        <v>0</v>
      </c>
      <c r="U236" s="185">
        <f t="shared" si="45"/>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outlineLevel="1" x14ac:dyDescent="0.2">
      <c r="A237" s="169"/>
      <c r="B237" s="169"/>
      <c r="C237" s="26" t="s">
        <v>30</v>
      </c>
      <c r="D237" s="26" t="s">
        <v>30</v>
      </c>
      <c r="E237" s="26" t="s">
        <v>30</v>
      </c>
      <c r="F237" s="26" t="s">
        <v>30</v>
      </c>
      <c r="G237" s="161" t="str">
        <f t="shared" si="42"/>
        <v>--</v>
      </c>
      <c r="H237" s="27" t="s">
        <v>30</v>
      </c>
      <c r="I237" s="33" t="s">
        <v>30</v>
      </c>
      <c r="J237" s="88"/>
      <c r="K237" s="33"/>
      <c r="L237" s="26"/>
      <c r="M237" s="26"/>
      <c r="N237" s="26"/>
      <c r="O237" s="26"/>
      <c r="P237" s="169"/>
      <c r="Q237" s="184"/>
      <c r="R237" s="184"/>
      <c r="S237" s="185" t="str">
        <f t="shared" si="43"/>
        <v>0</v>
      </c>
      <c r="T237" s="185" t="str">
        <f t="shared" si="44"/>
        <v>0</v>
      </c>
      <c r="U237" s="185">
        <f t="shared" si="45"/>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outlineLevel="1" x14ac:dyDescent="0.2">
      <c r="A238" s="169"/>
      <c r="B238" s="169"/>
      <c r="C238" s="26" t="s">
        <v>30</v>
      </c>
      <c r="D238" s="26" t="s">
        <v>30</v>
      </c>
      <c r="E238" s="26" t="s">
        <v>30</v>
      </c>
      <c r="F238" s="26" t="s">
        <v>30</v>
      </c>
      <c r="G238" s="161" t="str">
        <f t="shared" si="42"/>
        <v>--</v>
      </c>
      <c r="H238" s="27" t="s">
        <v>30</v>
      </c>
      <c r="I238" s="33" t="s">
        <v>30</v>
      </c>
      <c r="J238" s="88"/>
      <c r="K238" s="33"/>
      <c r="L238" s="26"/>
      <c r="M238" s="26"/>
      <c r="N238" s="26"/>
      <c r="O238" s="26"/>
      <c r="P238" s="169"/>
      <c r="Q238" s="184"/>
      <c r="R238" s="184"/>
      <c r="S238" s="185" t="str">
        <f t="shared" si="43"/>
        <v>0</v>
      </c>
      <c r="T238" s="185" t="str">
        <f t="shared" si="44"/>
        <v>0</v>
      </c>
      <c r="U238" s="185">
        <f t="shared" si="45"/>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outlineLevel="1" x14ac:dyDescent="0.2">
      <c r="A239" s="169"/>
      <c r="B239" s="169"/>
      <c r="C239" s="26" t="s">
        <v>30</v>
      </c>
      <c r="D239" s="26" t="s">
        <v>30</v>
      </c>
      <c r="E239" s="26" t="s">
        <v>30</v>
      </c>
      <c r="F239" s="26" t="s">
        <v>30</v>
      </c>
      <c r="G239" s="161" t="str">
        <f t="shared" si="42"/>
        <v>--</v>
      </c>
      <c r="H239" s="27" t="s">
        <v>30</v>
      </c>
      <c r="I239" s="33" t="s">
        <v>30</v>
      </c>
      <c r="J239" s="88"/>
      <c r="K239" s="33"/>
      <c r="L239" s="26"/>
      <c r="M239" s="26"/>
      <c r="N239" s="26"/>
      <c r="O239" s="26"/>
      <c r="P239" s="169"/>
      <c r="Q239" s="184"/>
      <c r="R239" s="184"/>
      <c r="S239" s="185" t="str">
        <f t="shared" si="43"/>
        <v>0</v>
      </c>
      <c r="T239" s="185" t="str">
        <f t="shared" si="44"/>
        <v>0</v>
      </c>
      <c r="U239" s="185">
        <f t="shared" si="45"/>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outlineLevel="1" x14ac:dyDescent="0.2">
      <c r="A240" s="169"/>
      <c r="B240" s="169"/>
      <c r="C240" s="26" t="s">
        <v>30</v>
      </c>
      <c r="D240" s="26" t="s">
        <v>30</v>
      </c>
      <c r="E240" s="26" t="s">
        <v>30</v>
      </c>
      <c r="F240" s="26" t="s">
        <v>30</v>
      </c>
      <c r="G240" s="161" t="str">
        <f t="shared" si="42"/>
        <v>--</v>
      </c>
      <c r="H240" s="27" t="s">
        <v>30</v>
      </c>
      <c r="I240" s="33" t="s">
        <v>30</v>
      </c>
      <c r="J240" s="88"/>
      <c r="K240" s="33"/>
      <c r="L240" s="26"/>
      <c r="M240" s="26"/>
      <c r="N240" s="26"/>
      <c r="O240" s="26"/>
      <c r="P240" s="169"/>
      <c r="Q240" s="184"/>
      <c r="R240" s="184"/>
      <c r="S240" s="185" t="str">
        <f t="shared" si="43"/>
        <v>0</v>
      </c>
      <c r="T240" s="185" t="str">
        <f t="shared" si="44"/>
        <v>0</v>
      </c>
      <c r="U240" s="185">
        <f t="shared" si="45"/>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outlineLevel="1" x14ac:dyDescent="0.2">
      <c r="A241" s="169"/>
      <c r="B241" s="169"/>
      <c r="C241" s="26" t="s">
        <v>30</v>
      </c>
      <c r="D241" s="26" t="s">
        <v>30</v>
      </c>
      <c r="E241" s="26" t="s">
        <v>30</v>
      </c>
      <c r="F241" s="26" t="s">
        <v>30</v>
      </c>
      <c r="G241" s="161" t="str">
        <f t="shared" si="42"/>
        <v>--</v>
      </c>
      <c r="H241" s="27" t="s">
        <v>30</v>
      </c>
      <c r="I241" s="33" t="s">
        <v>30</v>
      </c>
      <c r="J241" s="87"/>
      <c r="K241" s="33"/>
      <c r="L241" s="26"/>
      <c r="M241" s="26"/>
      <c r="N241" s="26"/>
      <c r="O241" s="26"/>
      <c r="P241" s="169"/>
      <c r="Q241" s="184"/>
      <c r="R241" s="184"/>
      <c r="S241" s="185" t="str">
        <f t="shared" si="43"/>
        <v>0</v>
      </c>
      <c r="T241" s="185" t="str">
        <f t="shared" si="44"/>
        <v>0</v>
      </c>
      <c r="U241" s="185">
        <f t="shared" si="45"/>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outlineLevel="1" x14ac:dyDescent="0.2">
      <c r="A242" s="169"/>
      <c r="B242" s="169"/>
      <c r="C242" s="26" t="s">
        <v>30</v>
      </c>
      <c r="D242" s="26" t="s">
        <v>30</v>
      </c>
      <c r="E242" s="26" t="s">
        <v>30</v>
      </c>
      <c r="F242" s="26" t="s">
        <v>30</v>
      </c>
      <c r="G242" s="161" t="str">
        <f t="shared" si="42"/>
        <v>--</v>
      </c>
      <c r="H242" s="27" t="s">
        <v>30</v>
      </c>
      <c r="I242" s="33" t="s">
        <v>30</v>
      </c>
      <c r="J242" s="87"/>
      <c r="K242" s="33"/>
      <c r="L242" s="26"/>
      <c r="M242" s="26"/>
      <c r="N242" s="26"/>
      <c r="O242" s="28"/>
      <c r="P242" s="169"/>
      <c r="Q242" s="184"/>
      <c r="R242" s="184"/>
      <c r="S242" s="185" t="str">
        <f t="shared" si="43"/>
        <v>0</v>
      </c>
      <c r="T242" s="185" t="str">
        <f t="shared" si="44"/>
        <v>0</v>
      </c>
      <c r="U242" s="185">
        <f t="shared" si="45"/>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outlineLevel="1" x14ac:dyDescent="0.2">
      <c r="A243" s="169"/>
      <c r="B243" s="169"/>
      <c r="C243" s="26" t="s">
        <v>30</v>
      </c>
      <c r="D243" s="26" t="s">
        <v>30</v>
      </c>
      <c r="E243" s="26" t="s">
        <v>30</v>
      </c>
      <c r="F243" s="26" t="s">
        <v>30</v>
      </c>
      <c r="G243" s="161" t="str">
        <f t="shared" si="42"/>
        <v>--</v>
      </c>
      <c r="H243" s="27" t="s">
        <v>30</v>
      </c>
      <c r="I243" s="33" t="s">
        <v>30</v>
      </c>
      <c r="J243" s="87"/>
      <c r="K243" s="33"/>
      <c r="L243" s="26"/>
      <c r="M243" s="26"/>
      <c r="N243" s="26"/>
      <c r="O243" s="29"/>
      <c r="P243" s="169"/>
      <c r="Q243" s="184"/>
      <c r="R243" s="184"/>
      <c r="S243" s="185" t="str">
        <f t="shared" si="43"/>
        <v>0</v>
      </c>
      <c r="T243" s="185" t="str">
        <f t="shared" si="44"/>
        <v>0</v>
      </c>
      <c r="U243" s="185">
        <f t="shared" si="45"/>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54" x14ac:dyDescent="0.2">
      <c r="A245" s="31"/>
      <c r="B245" s="31"/>
      <c r="C245" s="32" t="s">
        <v>674</v>
      </c>
      <c r="D245" s="32"/>
      <c r="E245" s="30"/>
      <c r="F245" s="30"/>
      <c r="G245" s="30"/>
      <c r="H245" s="30"/>
      <c r="I245" s="30"/>
      <c r="J245" s="85"/>
      <c r="K245" s="30"/>
      <c r="L245" s="30"/>
      <c r="M245" s="30"/>
      <c r="N245" s="84" t="s">
        <v>6</v>
      </c>
      <c r="O245" s="84"/>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c r="G246" s="226"/>
      <c r="H246" s="226"/>
      <c r="I246" s="50" t="s">
        <v>11</v>
      </c>
      <c r="J246" s="227" t="s">
        <v>3</v>
      </c>
      <c r="K246" s="227"/>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4"/>
      <c r="D247" s="225"/>
      <c r="E247" s="225"/>
      <c r="F247" s="172"/>
      <c r="G247" s="172"/>
      <c r="H247" s="172"/>
      <c r="I247" s="172"/>
      <c r="J247" s="172"/>
      <c r="K247" s="172"/>
      <c r="L247" s="173"/>
      <c r="M247" s="228" t="s">
        <v>1305</v>
      </c>
      <c r="N247" s="228"/>
      <c r="O247" s="228"/>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63.75" hidden="1" outlineLevel="1" x14ac:dyDescent="0.2">
      <c r="A249" s="169"/>
      <c r="B249" s="169"/>
      <c r="C249" s="24" t="s">
        <v>915</v>
      </c>
      <c r="D249" s="24" t="s">
        <v>916</v>
      </c>
      <c r="E249" s="24" t="s">
        <v>981</v>
      </c>
      <c r="F249" s="24" t="s">
        <v>980</v>
      </c>
      <c r="G249" s="181"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outlineLevel="1" x14ac:dyDescent="0.2">
      <c r="A251" s="169"/>
      <c r="B251" s="169"/>
      <c r="C251" s="26" t="s">
        <v>30</v>
      </c>
      <c r="D251" s="26" t="s">
        <v>30</v>
      </c>
      <c r="E251" s="26" t="s">
        <v>30</v>
      </c>
      <c r="F251" s="26" t="s">
        <v>30</v>
      </c>
      <c r="G251" s="161" t="str">
        <f t="shared" ref="G251:G264" si="46">V251</f>
        <v>--</v>
      </c>
      <c r="H251" s="27" t="s">
        <v>30</v>
      </c>
      <c r="I251" s="33" t="s">
        <v>30</v>
      </c>
      <c r="J251" s="87"/>
      <c r="K251" s="33"/>
      <c r="L251" s="26"/>
      <c r="M251" s="26"/>
      <c r="N251" s="26"/>
      <c r="O251" s="26"/>
      <c r="P251" s="169"/>
      <c r="Q251" s="184"/>
      <c r="R251" s="184"/>
      <c r="S251" s="185" t="str">
        <f t="shared" ref="S251:S264" si="47">IF(Q251="Basso",1.8,IF(Q251="Medio",2.5,IF(Q251="Medio-Alto",3.8,IF(Q251="Alto",5,"0"))))</f>
        <v>0</v>
      </c>
      <c r="T251" s="185" t="str">
        <f t="shared" ref="T251:T264" si="48">IF(R251="Basso",1.8,IF(R251="Medio",2.5,IF(R251="Medio-Alto",3.8,IF(R251="Alto",5,"0"))))</f>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outlineLevel="1" x14ac:dyDescent="0.2">
      <c r="A252" s="169"/>
      <c r="B252" s="169"/>
      <c r="C252" s="26" t="s">
        <v>30</v>
      </c>
      <c r="D252" s="26" t="s">
        <v>30</v>
      </c>
      <c r="E252" s="26" t="s">
        <v>30</v>
      </c>
      <c r="F252" s="26" t="s">
        <v>30</v>
      </c>
      <c r="G252" s="161" t="str">
        <f t="shared" si="46"/>
        <v>--</v>
      </c>
      <c r="H252" s="27" t="s">
        <v>30</v>
      </c>
      <c r="I252" s="33" t="s">
        <v>30</v>
      </c>
      <c r="J252" s="87"/>
      <c r="K252" s="33"/>
      <c r="L252" s="26"/>
      <c r="M252" s="26"/>
      <c r="N252" s="26"/>
      <c r="O252" s="26"/>
      <c r="P252" s="169"/>
      <c r="Q252" s="184"/>
      <c r="R252" s="184"/>
      <c r="S252" s="185" t="str">
        <f t="shared" si="47"/>
        <v>0</v>
      </c>
      <c r="T252" s="185" t="str">
        <f t="shared" si="48"/>
        <v>0</v>
      </c>
      <c r="U252" s="185">
        <f t="shared" ref="U252:U264" si="49">(T252*S252)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outlineLevel="1" x14ac:dyDescent="0.2">
      <c r="A253" s="169"/>
      <c r="B253" s="169"/>
      <c r="C253" s="26" t="s">
        <v>30</v>
      </c>
      <c r="D253" s="26" t="s">
        <v>30</v>
      </c>
      <c r="E253" s="26" t="s">
        <v>30</v>
      </c>
      <c r="F253" s="26" t="s">
        <v>30</v>
      </c>
      <c r="G253" s="161" t="str">
        <f t="shared" si="46"/>
        <v>--</v>
      </c>
      <c r="H253" s="27" t="s">
        <v>30</v>
      </c>
      <c r="I253" s="33" t="s">
        <v>30</v>
      </c>
      <c r="J253" s="87"/>
      <c r="K253" s="33"/>
      <c r="L253" s="26"/>
      <c r="M253" s="26"/>
      <c r="N253" s="26"/>
      <c r="O253" s="26"/>
      <c r="P253" s="169"/>
      <c r="Q253" s="184"/>
      <c r="R253" s="184"/>
      <c r="S253" s="185" t="str">
        <f t="shared" si="47"/>
        <v>0</v>
      </c>
      <c r="T253" s="185" t="str">
        <f t="shared" si="48"/>
        <v>0</v>
      </c>
      <c r="U253" s="185">
        <f t="shared" si="49"/>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outlineLevel="1" x14ac:dyDescent="0.2">
      <c r="A254" s="169"/>
      <c r="B254" s="169"/>
      <c r="C254" s="26" t="s">
        <v>30</v>
      </c>
      <c r="D254" s="26" t="s">
        <v>30</v>
      </c>
      <c r="E254" s="26" t="s">
        <v>30</v>
      </c>
      <c r="F254" s="26" t="s">
        <v>30</v>
      </c>
      <c r="G254" s="161" t="str">
        <f t="shared" si="46"/>
        <v>--</v>
      </c>
      <c r="H254" s="27" t="s">
        <v>30</v>
      </c>
      <c r="I254" s="33" t="s">
        <v>30</v>
      </c>
      <c r="J254" s="87"/>
      <c r="K254" s="33"/>
      <c r="L254" s="26"/>
      <c r="M254" s="26"/>
      <c r="N254" s="26"/>
      <c r="O254" s="26"/>
      <c r="P254" s="169"/>
      <c r="Q254" s="184"/>
      <c r="R254" s="184"/>
      <c r="S254" s="185" t="str">
        <f t="shared" si="47"/>
        <v>0</v>
      </c>
      <c r="T254" s="185" t="str">
        <f t="shared" si="48"/>
        <v>0</v>
      </c>
      <c r="U254" s="185">
        <f t="shared" si="49"/>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outlineLevel="1" x14ac:dyDescent="0.2">
      <c r="A255" s="169"/>
      <c r="B255" s="169"/>
      <c r="C255" s="26" t="s">
        <v>30</v>
      </c>
      <c r="D255" s="26" t="s">
        <v>30</v>
      </c>
      <c r="E255" s="26" t="s">
        <v>30</v>
      </c>
      <c r="F255" s="26" t="s">
        <v>30</v>
      </c>
      <c r="G255" s="161" t="str">
        <f t="shared" si="46"/>
        <v>--</v>
      </c>
      <c r="H255" s="27" t="s">
        <v>30</v>
      </c>
      <c r="I255" s="33" t="s">
        <v>30</v>
      </c>
      <c r="J255" s="87"/>
      <c r="K255" s="33"/>
      <c r="L255" s="26"/>
      <c r="M255" s="26"/>
      <c r="N255" s="26"/>
      <c r="O255" s="26"/>
      <c r="P255" s="169"/>
      <c r="Q255" s="184"/>
      <c r="R255" s="184"/>
      <c r="S255" s="185" t="str">
        <f t="shared" si="47"/>
        <v>0</v>
      </c>
      <c r="T255" s="185" t="str">
        <f t="shared" si="48"/>
        <v>0</v>
      </c>
      <c r="U255" s="185">
        <f t="shared" si="49"/>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outlineLevel="1" x14ac:dyDescent="0.2">
      <c r="A256" s="169"/>
      <c r="B256" s="169"/>
      <c r="C256" s="26" t="s">
        <v>30</v>
      </c>
      <c r="D256" s="26" t="s">
        <v>30</v>
      </c>
      <c r="E256" s="26" t="s">
        <v>30</v>
      </c>
      <c r="F256" s="26" t="s">
        <v>30</v>
      </c>
      <c r="G256" s="161" t="str">
        <f t="shared" si="46"/>
        <v>--</v>
      </c>
      <c r="H256" s="27" t="s">
        <v>30</v>
      </c>
      <c r="I256" s="33" t="s">
        <v>30</v>
      </c>
      <c r="J256" s="87"/>
      <c r="K256" s="33"/>
      <c r="L256" s="26"/>
      <c r="M256" s="26"/>
      <c r="N256" s="26"/>
      <c r="O256" s="26"/>
      <c r="P256" s="169"/>
      <c r="Q256" s="184"/>
      <c r="R256" s="184"/>
      <c r="S256" s="185" t="str">
        <f t="shared" si="47"/>
        <v>0</v>
      </c>
      <c r="T256" s="185" t="str">
        <f t="shared" si="48"/>
        <v>0</v>
      </c>
      <c r="U256" s="185">
        <f t="shared" si="49"/>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outlineLevel="1" x14ac:dyDescent="0.2">
      <c r="A257" s="169"/>
      <c r="B257" s="169"/>
      <c r="C257" s="26" t="s">
        <v>30</v>
      </c>
      <c r="D257" s="26" t="s">
        <v>30</v>
      </c>
      <c r="E257" s="26" t="s">
        <v>30</v>
      </c>
      <c r="F257" s="26" t="s">
        <v>30</v>
      </c>
      <c r="G257" s="161" t="str">
        <f t="shared" si="46"/>
        <v>--</v>
      </c>
      <c r="H257" s="27" t="s">
        <v>30</v>
      </c>
      <c r="I257" s="33" t="s">
        <v>30</v>
      </c>
      <c r="J257" s="87"/>
      <c r="K257" s="33"/>
      <c r="L257" s="26"/>
      <c r="M257" s="26"/>
      <c r="N257" s="26"/>
      <c r="O257" s="26"/>
      <c r="P257" s="169"/>
      <c r="Q257" s="184"/>
      <c r="R257" s="184"/>
      <c r="S257" s="185" t="str">
        <f t="shared" si="47"/>
        <v>0</v>
      </c>
      <c r="T257" s="185" t="str">
        <f t="shared" si="48"/>
        <v>0</v>
      </c>
      <c r="U257" s="185">
        <f t="shared" si="49"/>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outlineLevel="1" x14ac:dyDescent="0.2">
      <c r="A258" s="169"/>
      <c r="B258" s="169"/>
      <c r="C258" s="26" t="s">
        <v>30</v>
      </c>
      <c r="D258" s="26" t="s">
        <v>30</v>
      </c>
      <c r="E258" s="26" t="s">
        <v>30</v>
      </c>
      <c r="F258" s="26" t="s">
        <v>30</v>
      </c>
      <c r="G258" s="161" t="str">
        <f t="shared" si="46"/>
        <v>--</v>
      </c>
      <c r="H258" s="27" t="s">
        <v>30</v>
      </c>
      <c r="I258" s="33" t="s">
        <v>30</v>
      </c>
      <c r="J258" s="88"/>
      <c r="K258" s="33"/>
      <c r="L258" s="26"/>
      <c r="M258" s="26"/>
      <c r="N258" s="26"/>
      <c r="O258" s="26"/>
      <c r="P258" s="169"/>
      <c r="Q258" s="184"/>
      <c r="R258" s="184"/>
      <c r="S258" s="185" t="str">
        <f t="shared" si="47"/>
        <v>0</v>
      </c>
      <c r="T258" s="185" t="str">
        <f t="shared" si="48"/>
        <v>0</v>
      </c>
      <c r="U258" s="185">
        <f t="shared" si="49"/>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outlineLevel="1" x14ac:dyDescent="0.2">
      <c r="A259" s="169"/>
      <c r="B259" s="169"/>
      <c r="C259" s="26" t="s">
        <v>30</v>
      </c>
      <c r="D259" s="26" t="s">
        <v>30</v>
      </c>
      <c r="E259" s="26" t="s">
        <v>30</v>
      </c>
      <c r="F259" s="26" t="s">
        <v>30</v>
      </c>
      <c r="G259" s="161" t="str">
        <f t="shared" si="46"/>
        <v>--</v>
      </c>
      <c r="H259" s="27" t="s">
        <v>30</v>
      </c>
      <c r="I259" s="33" t="s">
        <v>30</v>
      </c>
      <c r="J259" s="88"/>
      <c r="K259" s="33"/>
      <c r="L259" s="26"/>
      <c r="M259" s="26"/>
      <c r="N259" s="26"/>
      <c r="O259" s="26"/>
      <c r="P259" s="169"/>
      <c r="Q259" s="184"/>
      <c r="R259" s="184"/>
      <c r="S259" s="185" t="str">
        <f t="shared" si="47"/>
        <v>0</v>
      </c>
      <c r="T259" s="185" t="str">
        <f t="shared" si="48"/>
        <v>0</v>
      </c>
      <c r="U259" s="185">
        <f t="shared" si="49"/>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outlineLevel="1" x14ac:dyDescent="0.2">
      <c r="A260" s="169"/>
      <c r="B260" s="169"/>
      <c r="C260" s="26" t="s">
        <v>30</v>
      </c>
      <c r="D260" s="26" t="s">
        <v>30</v>
      </c>
      <c r="E260" s="26" t="s">
        <v>30</v>
      </c>
      <c r="F260" s="26" t="s">
        <v>30</v>
      </c>
      <c r="G260" s="161" t="str">
        <f t="shared" si="46"/>
        <v>--</v>
      </c>
      <c r="H260" s="27" t="s">
        <v>30</v>
      </c>
      <c r="I260" s="33" t="s">
        <v>30</v>
      </c>
      <c r="J260" s="88"/>
      <c r="K260" s="33"/>
      <c r="L260" s="26"/>
      <c r="M260" s="26"/>
      <c r="N260" s="26"/>
      <c r="O260" s="26"/>
      <c r="P260" s="169"/>
      <c r="Q260" s="184"/>
      <c r="R260" s="184"/>
      <c r="S260" s="185" t="str">
        <f t="shared" si="47"/>
        <v>0</v>
      </c>
      <c r="T260" s="185" t="str">
        <f t="shared" si="48"/>
        <v>0</v>
      </c>
      <c r="U260" s="185">
        <f t="shared" si="49"/>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outlineLevel="1" x14ac:dyDescent="0.2">
      <c r="A261" s="169"/>
      <c r="B261" s="169"/>
      <c r="C261" s="26" t="s">
        <v>30</v>
      </c>
      <c r="D261" s="26" t="s">
        <v>30</v>
      </c>
      <c r="E261" s="26" t="s">
        <v>30</v>
      </c>
      <c r="F261" s="26" t="s">
        <v>30</v>
      </c>
      <c r="G261" s="161" t="str">
        <f t="shared" si="46"/>
        <v>--</v>
      </c>
      <c r="H261" s="27" t="s">
        <v>30</v>
      </c>
      <c r="I261" s="33" t="s">
        <v>30</v>
      </c>
      <c r="J261" s="88"/>
      <c r="K261" s="33"/>
      <c r="L261" s="26"/>
      <c r="M261" s="26"/>
      <c r="N261" s="26"/>
      <c r="O261" s="26"/>
      <c r="P261" s="169"/>
      <c r="Q261" s="184"/>
      <c r="R261" s="184"/>
      <c r="S261" s="185" t="str">
        <f t="shared" si="47"/>
        <v>0</v>
      </c>
      <c r="T261" s="185" t="str">
        <f t="shared" si="48"/>
        <v>0</v>
      </c>
      <c r="U261" s="185">
        <f t="shared" si="49"/>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outlineLevel="1" x14ac:dyDescent="0.2">
      <c r="A262" s="169"/>
      <c r="B262" s="169"/>
      <c r="C262" s="26" t="s">
        <v>30</v>
      </c>
      <c r="D262" s="26" t="s">
        <v>30</v>
      </c>
      <c r="E262" s="26" t="s">
        <v>30</v>
      </c>
      <c r="F262" s="26" t="s">
        <v>30</v>
      </c>
      <c r="G262" s="161" t="str">
        <f t="shared" si="46"/>
        <v>--</v>
      </c>
      <c r="H262" s="27" t="s">
        <v>30</v>
      </c>
      <c r="I262" s="33" t="s">
        <v>30</v>
      </c>
      <c r="J262" s="87"/>
      <c r="K262" s="33"/>
      <c r="L262" s="26"/>
      <c r="M262" s="26"/>
      <c r="N262" s="26"/>
      <c r="O262" s="26"/>
      <c r="P262" s="169"/>
      <c r="Q262" s="184"/>
      <c r="R262" s="184"/>
      <c r="S262" s="185" t="str">
        <f t="shared" si="47"/>
        <v>0</v>
      </c>
      <c r="T262" s="185" t="str">
        <f t="shared" si="48"/>
        <v>0</v>
      </c>
      <c r="U262" s="185">
        <f t="shared" si="49"/>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outlineLevel="1" x14ac:dyDescent="0.2">
      <c r="A263" s="169"/>
      <c r="B263" s="169"/>
      <c r="C263" s="26" t="s">
        <v>30</v>
      </c>
      <c r="D263" s="26" t="s">
        <v>30</v>
      </c>
      <c r="E263" s="26" t="s">
        <v>30</v>
      </c>
      <c r="F263" s="26" t="s">
        <v>30</v>
      </c>
      <c r="G263" s="161" t="str">
        <f t="shared" si="46"/>
        <v>--</v>
      </c>
      <c r="H263" s="27" t="s">
        <v>30</v>
      </c>
      <c r="I263" s="33" t="s">
        <v>30</v>
      </c>
      <c r="J263" s="87"/>
      <c r="K263" s="33"/>
      <c r="L263" s="26"/>
      <c r="M263" s="26"/>
      <c r="N263" s="26"/>
      <c r="O263" s="28"/>
      <c r="P263" s="169"/>
      <c r="Q263" s="184"/>
      <c r="R263" s="184"/>
      <c r="S263" s="185" t="str">
        <f t="shared" si="47"/>
        <v>0</v>
      </c>
      <c r="T263" s="185" t="str">
        <f t="shared" si="48"/>
        <v>0</v>
      </c>
      <c r="U263" s="185">
        <f t="shared" si="49"/>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outlineLevel="1" x14ac:dyDescent="0.2">
      <c r="A264" s="169"/>
      <c r="B264" s="169"/>
      <c r="C264" s="26" t="s">
        <v>30</v>
      </c>
      <c r="D264" s="26" t="s">
        <v>30</v>
      </c>
      <c r="E264" s="26" t="s">
        <v>30</v>
      </c>
      <c r="F264" s="26" t="s">
        <v>30</v>
      </c>
      <c r="G264" s="161" t="str">
        <f t="shared" si="46"/>
        <v>--</v>
      </c>
      <c r="H264" s="27" t="s">
        <v>30</v>
      </c>
      <c r="I264" s="33" t="s">
        <v>30</v>
      </c>
      <c r="J264" s="87"/>
      <c r="K264" s="33"/>
      <c r="L264" s="26"/>
      <c r="M264" s="26"/>
      <c r="N264" s="26"/>
      <c r="O264" s="29"/>
      <c r="P264" s="169"/>
      <c r="Q264" s="184"/>
      <c r="R264" s="184"/>
      <c r="S264" s="185" t="str">
        <f t="shared" si="47"/>
        <v>0</v>
      </c>
      <c r="T264" s="185" t="str">
        <f t="shared" si="48"/>
        <v>0</v>
      </c>
      <c r="U264" s="185">
        <f t="shared" si="49"/>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54" x14ac:dyDescent="0.2">
      <c r="A266" s="31"/>
      <c r="B266" s="31"/>
      <c r="C266" s="32" t="s">
        <v>674</v>
      </c>
      <c r="D266" s="32"/>
      <c r="E266" s="30"/>
      <c r="F266" s="30"/>
      <c r="G266" s="30"/>
      <c r="H266" s="30"/>
      <c r="I266" s="30"/>
      <c r="J266" s="85"/>
      <c r="K266" s="30"/>
      <c r="L266" s="30"/>
      <c r="M266" s="30"/>
      <c r="N266" s="84" t="s">
        <v>6</v>
      </c>
      <c r="O266" s="84"/>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c r="G267" s="226"/>
      <c r="H267" s="226"/>
      <c r="I267" s="50" t="s">
        <v>11</v>
      </c>
      <c r="J267" s="227" t="s">
        <v>3</v>
      </c>
      <c r="K267" s="227"/>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4"/>
      <c r="D268" s="225"/>
      <c r="E268" s="225"/>
      <c r="F268" s="172"/>
      <c r="G268" s="172"/>
      <c r="H268" s="172"/>
      <c r="I268" s="172"/>
      <c r="J268" s="172"/>
      <c r="K268" s="172"/>
      <c r="L268" s="173"/>
      <c r="M268" s="228" t="s">
        <v>1305</v>
      </c>
      <c r="N268" s="228"/>
      <c r="O268" s="228"/>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63.75" hidden="1" outlineLevel="1" x14ac:dyDescent="0.2">
      <c r="A270" s="169"/>
      <c r="B270" s="169"/>
      <c r="C270" s="24" t="s">
        <v>915</v>
      </c>
      <c r="D270" s="24" t="s">
        <v>916</v>
      </c>
      <c r="E270" s="24" t="s">
        <v>981</v>
      </c>
      <c r="F270" s="24" t="s">
        <v>980</v>
      </c>
      <c r="G270" s="181"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outlineLevel="1" x14ac:dyDescent="0.2">
      <c r="A272" s="169"/>
      <c r="B272" s="169"/>
      <c r="C272" s="26" t="s">
        <v>30</v>
      </c>
      <c r="D272" s="26" t="s">
        <v>30</v>
      </c>
      <c r="E272" s="26" t="s">
        <v>30</v>
      </c>
      <c r="F272" s="26" t="s">
        <v>30</v>
      </c>
      <c r="G272" s="161" t="str">
        <f t="shared" ref="G272:G285" si="50">V272</f>
        <v>--</v>
      </c>
      <c r="H272" s="27" t="s">
        <v>30</v>
      </c>
      <c r="I272" s="33" t="s">
        <v>30</v>
      </c>
      <c r="J272" s="87"/>
      <c r="K272" s="33"/>
      <c r="L272" s="26"/>
      <c r="M272" s="26"/>
      <c r="N272" s="26"/>
      <c r="O272" s="26"/>
      <c r="P272" s="169"/>
      <c r="Q272" s="184"/>
      <c r="R272" s="184"/>
      <c r="S272" s="185" t="str">
        <f t="shared" ref="S272:S285" si="51">IF(Q272="Basso",1.8,IF(Q272="Medio",2.5,IF(Q272="Medio-Alto",3.8,IF(Q272="Alto",5,"0"))))</f>
        <v>0</v>
      </c>
      <c r="T272" s="185" t="str">
        <f t="shared" ref="T272:T285" si="52">IF(R272="Basso",1.8,IF(R272="Medio",2.5,IF(R272="Medio-Alto",3.8,IF(R272="Alto",5,"0"))))</f>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outlineLevel="1" x14ac:dyDescent="0.2">
      <c r="A273" s="169"/>
      <c r="B273" s="169"/>
      <c r="C273" s="26" t="s">
        <v>30</v>
      </c>
      <c r="D273" s="26" t="s">
        <v>30</v>
      </c>
      <c r="E273" s="26" t="s">
        <v>30</v>
      </c>
      <c r="F273" s="26" t="s">
        <v>30</v>
      </c>
      <c r="G273" s="161" t="str">
        <f t="shared" si="50"/>
        <v>--</v>
      </c>
      <c r="H273" s="27" t="s">
        <v>30</v>
      </c>
      <c r="I273" s="33" t="s">
        <v>30</v>
      </c>
      <c r="J273" s="87"/>
      <c r="K273" s="33"/>
      <c r="L273" s="26"/>
      <c r="M273" s="26"/>
      <c r="N273" s="26"/>
      <c r="O273" s="26"/>
      <c r="P273" s="169"/>
      <c r="Q273" s="184"/>
      <c r="R273" s="184"/>
      <c r="S273" s="185" t="str">
        <f t="shared" si="51"/>
        <v>0</v>
      </c>
      <c r="T273" s="185" t="str">
        <f t="shared" si="52"/>
        <v>0</v>
      </c>
      <c r="U273" s="185">
        <f t="shared" ref="U273:U285" si="53">(T273*S273)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outlineLevel="1" x14ac:dyDescent="0.2">
      <c r="A274" s="169"/>
      <c r="B274" s="169"/>
      <c r="C274" s="26" t="s">
        <v>30</v>
      </c>
      <c r="D274" s="26" t="s">
        <v>30</v>
      </c>
      <c r="E274" s="26" t="s">
        <v>30</v>
      </c>
      <c r="F274" s="26" t="s">
        <v>30</v>
      </c>
      <c r="G274" s="161" t="str">
        <f t="shared" si="50"/>
        <v>--</v>
      </c>
      <c r="H274" s="27" t="s">
        <v>30</v>
      </c>
      <c r="I274" s="33" t="s">
        <v>30</v>
      </c>
      <c r="J274" s="87"/>
      <c r="K274" s="33"/>
      <c r="L274" s="26"/>
      <c r="M274" s="26"/>
      <c r="N274" s="26"/>
      <c r="O274" s="26"/>
      <c r="P274" s="169"/>
      <c r="Q274" s="184"/>
      <c r="R274" s="184"/>
      <c r="S274" s="185" t="str">
        <f t="shared" si="51"/>
        <v>0</v>
      </c>
      <c r="T274" s="185" t="str">
        <f t="shared" si="52"/>
        <v>0</v>
      </c>
      <c r="U274" s="185">
        <f t="shared" si="53"/>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outlineLevel="1" x14ac:dyDescent="0.2">
      <c r="A275" s="169"/>
      <c r="B275" s="169"/>
      <c r="C275" s="26" t="s">
        <v>30</v>
      </c>
      <c r="D275" s="26" t="s">
        <v>30</v>
      </c>
      <c r="E275" s="26" t="s">
        <v>30</v>
      </c>
      <c r="F275" s="26" t="s">
        <v>30</v>
      </c>
      <c r="G275" s="161" t="str">
        <f t="shared" si="50"/>
        <v>--</v>
      </c>
      <c r="H275" s="27" t="s">
        <v>30</v>
      </c>
      <c r="I275" s="33" t="s">
        <v>30</v>
      </c>
      <c r="J275" s="87"/>
      <c r="K275" s="33"/>
      <c r="L275" s="26"/>
      <c r="M275" s="26"/>
      <c r="N275" s="26"/>
      <c r="O275" s="26"/>
      <c r="P275" s="169"/>
      <c r="Q275" s="184"/>
      <c r="R275" s="184"/>
      <c r="S275" s="185" t="str">
        <f t="shared" si="51"/>
        <v>0</v>
      </c>
      <c r="T275" s="185" t="str">
        <f t="shared" si="52"/>
        <v>0</v>
      </c>
      <c r="U275" s="185">
        <f t="shared" si="53"/>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outlineLevel="1" x14ac:dyDescent="0.2">
      <c r="A276" s="169"/>
      <c r="B276" s="169"/>
      <c r="C276" s="26" t="s">
        <v>30</v>
      </c>
      <c r="D276" s="26" t="s">
        <v>30</v>
      </c>
      <c r="E276" s="26" t="s">
        <v>30</v>
      </c>
      <c r="F276" s="26" t="s">
        <v>30</v>
      </c>
      <c r="G276" s="161" t="str">
        <f t="shared" si="50"/>
        <v>--</v>
      </c>
      <c r="H276" s="27" t="s">
        <v>30</v>
      </c>
      <c r="I276" s="33" t="s">
        <v>30</v>
      </c>
      <c r="J276" s="87"/>
      <c r="K276" s="33"/>
      <c r="L276" s="26"/>
      <c r="M276" s="26"/>
      <c r="N276" s="26"/>
      <c r="O276" s="26"/>
      <c r="P276" s="169"/>
      <c r="Q276" s="184"/>
      <c r="R276" s="184"/>
      <c r="S276" s="185" t="str">
        <f t="shared" si="51"/>
        <v>0</v>
      </c>
      <c r="T276" s="185" t="str">
        <f t="shared" si="52"/>
        <v>0</v>
      </c>
      <c r="U276" s="185">
        <f t="shared" si="53"/>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outlineLevel="1" x14ac:dyDescent="0.2">
      <c r="A277" s="169"/>
      <c r="B277" s="169"/>
      <c r="C277" s="26" t="s">
        <v>30</v>
      </c>
      <c r="D277" s="26" t="s">
        <v>30</v>
      </c>
      <c r="E277" s="26" t="s">
        <v>30</v>
      </c>
      <c r="F277" s="26" t="s">
        <v>30</v>
      </c>
      <c r="G277" s="161" t="str">
        <f t="shared" si="50"/>
        <v>--</v>
      </c>
      <c r="H277" s="27" t="s">
        <v>30</v>
      </c>
      <c r="I277" s="33" t="s">
        <v>30</v>
      </c>
      <c r="J277" s="87"/>
      <c r="K277" s="33"/>
      <c r="L277" s="26"/>
      <c r="M277" s="26"/>
      <c r="N277" s="26"/>
      <c r="O277" s="26"/>
      <c r="P277" s="169"/>
      <c r="Q277" s="184"/>
      <c r="R277" s="184"/>
      <c r="S277" s="185" t="str">
        <f t="shared" si="51"/>
        <v>0</v>
      </c>
      <c r="T277" s="185" t="str">
        <f t="shared" si="52"/>
        <v>0</v>
      </c>
      <c r="U277" s="185">
        <f t="shared" si="53"/>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outlineLevel="1" x14ac:dyDescent="0.2">
      <c r="A278" s="169"/>
      <c r="B278" s="169"/>
      <c r="C278" s="26" t="s">
        <v>30</v>
      </c>
      <c r="D278" s="26" t="s">
        <v>30</v>
      </c>
      <c r="E278" s="26" t="s">
        <v>30</v>
      </c>
      <c r="F278" s="26" t="s">
        <v>30</v>
      </c>
      <c r="G278" s="161" t="str">
        <f t="shared" si="50"/>
        <v>--</v>
      </c>
      <c r="H278" s="27" t="s">
        <v>30</v>
      </c>
      <c r="I278" s="33" t="s">
        <v>30</v>
      </c>
      <c r="J278" s="87"/>
      <c r="K278" s="33"/>
      <c r="L278" s="26"/>
      <c r="M278" s="26"/>
      <c r="N278" s="26"/>
      <c r="O278" s="26"/>
      <c r="P278" s="169"/>
      <c r="Q278" s="184"/>
      <c r="R278" s="184"/>
      <c r="S278" s="185" t="str">
        <f t="shared" si="51"/>
        <v>0</v>
      </c>
      <c r="T278" s="185" t="str">
        <f t="shared" si="52"/>
        <v>0</v>
      </c>
      <c r="U278" s="185">
        <f t="shared" si="53"/>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outlineLevel="1" x14ac:dyDescent="0.2">
      <c r="A279" s="169"/>
      <c r="B279" s="169"/>
      <c r="C279" s="26" t="s">
        <v>30</v>
      </c>
      <c r="D279" s="26" t="s">
        <v>30</v>
      </c>
      <c r="E279" s="26" t="s">
        <v>30</v>
      </c>
      <c r="F279" s="26" t="s">
        <v>30</v>
      </c>
      <c r="G279" s="161" t="str">
        <f t="shared" si="50"/>
        <v>--</v>
      </c>
      <c r="H279" s="27" t="s">
        <v>30</v>
      </c>
      <c r="I279" s="33" t="s">
        <v>30</v>
      </c>
      <c r="J279" s="88"/>
      <c r="K279" s="33"/>
      <c r="L279" s="26"/>
      <c r="M279" s="26"/>
      <c r="N279" s="26"/>
      <c r="O279" s="26"/>
      <c r="P279" s="169"/>
      <c r="Q279" s="184"/>
      <c r="R279" s="184"/>
      <c r="S279" s="185" t="str">
        <f t="shared" si="51"/>
        <v>0</v>
      </c>
      <c r="T279" s="185" t="str">
        <f t="shared" si="52"/>
        <v>0</v>
      </c>
      <c r="U279" s="185">
        <f t="shared" si="53"/>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outlineLevel="1" x14ac:dyDescent="0.2">
      <c r="A280" s="169"/>
      <c r="B280" s="169"/>
      <c r="C280" s="26" t="s">
        <v>30</v>
      </c>
      <c r="D280" s="26" t="s">
        <v>30</v>
      </c>
      <c r="E280" s="26" t="s">
        <v>30</v>
      </c>
      <c r="F280" s="26" t="s">
        <v>30</v>
      </c>
      <c r="G280" s="161" t="str">
        <f t="shared" si="50"/>
        <v>--</v>
      </c>
      <c r="H280" s="27" t="s">
        <v>30</v>
      </c>
      <c r="I280" s="33" t="s">
        <v>30</v>
      </c>
      <c r="J280" s="88"/>
      <c r="K280" s="33"/>
      <c r="L280" s="26"/>
      <c r="M280" s="26"/>
      <c r="N280" s="26"/>
      <c r="O280" s="26"/>
      <c r="P280" s="169"/>
      <c r="Q280" s="184"/>
      <c r="R280" s="184"/>
      <c r="S280" s="185" t="str">
        <f t="shared" si="51"/>
        <v>0</v>
      </c>
      <c r="T280" s="185" t="str">
        <f t="shared" si="52"/>
        <v>0</v>
      </c>
      <c r="U280" s="185">
        <f t="shared" si="53"/>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outlineLevel="1" x14ac:dyDescent="0.2">
      <c r="A281" s="169"/>
      <c r="B281" s="169"/>
      <c r="C281" s="26" t="s">
        <v>30</v>
      </c>
      <c r="D281" s="26" t="s">
        <v>30</v>
      </c>
      <c r="E281" s="26" t="s">
        <v>30</v>
      </c>
      <c r="F281" s="26" t="s">
        <v>30</v>
      </c>
      <c r="G281" s="161" t="str">
        <f t="shared" si="50"/>
        <v>--</v>
      </c>
      <c r="H281" s="27" t="s">
        <v>30</v>
      </c>
      <c r="I281" s="33" t="s">
        <v>30</v>
      </c>
      <c r="J281" s="88"/>
      <c r="K281" s="33"/>
      <c r="L281" s="26"/>
      <c r="M281" s="26"/>
      <c r="N281" s="26"/>
      <c r="O281" s="26"/>
      <c r="P281" s="169"/>
      <c r="Q281" s="184"/>
      <c r="R281" s="184"/>
      <c r="S281" s="185" t="str">
        <f t="shared" si="51"/>
        <v>0</v>
      </c>
      <c r="T281" s="185" t="str">
        <f t="shared" si="52"/>
        <v>0</v>
      </c>
      <c r="U281" s="185">
        <f t="shared" si="53"/>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outlineLevel="1" x14ac:dyDescent="0.2">
      <c r="A282" s="169"/>
      <c r="B282" s="169"/>
      <c r="C282" s="26" t="s">
        <v>30</v>
      </c>
      <c r="D282" s="26" t="s">
        <v>30</v>
      </c>
      <c r="E282" s="26" t="s">
        <v>30</v>
      </c>
      <c r="F282" s="26" t="s">
        <v>30</v>
      </c>
      <c r="G282" s="161" t="str">
        <f t="shared" si="50"/>
        <v>--</v>
      </c>
      <c r="H282" s="27" t="s">
        <v>30</v>
      </c>
      <c r="I282" s="33" t="s">
        <v>30</v>
      </c>
      <c r="J282" s="88"/>
      <c r="K282" s="33"/>
      <c r="L282" s="26"/>
      <c r="M282" s="26"/>
      <c r="N282" s="26"/>
      <c r="O282" s="26"/>
      <c r="P282" s="169"/>
      <c r="Q282" s="184"/>
      <c r="R282" s="184"/>
      <c r="S282" s="185" t="str">
        <f t="shared" si="51"/>
        <v>0</v>
      </c>
      <c r="T282" s="185" t="str">
        <f t="shared" si="52"/>
        <v>0</v>
      </c>
      <c r="U282" s="185">
        <f t="shared" si="53"/>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outlineLevel="1" x14ac:dyDescent="0.2">
      <c r="A283" s="169"/>
      <c r="B283" s="169"/>
      <c r="C283" s="26" t="s">
        <v>30</v>
      </c>
      <c r="D283" s="26" t="s">
        <v>30</v>
      </c>
      <c r="E283" s="26" t="s">
        <v>30</v>
      </c>
      <c r="F283" s="26" t="s">
        <v>30</v>
      </c>
      <c r="G283" s="161" t="str">
        <f t="shared" si="50"/>
        <v>--</v>
      </c>
      <c r="H283" s="27" t="s">
        <v>30</v>
      </c>
      <c r="I283" s="33" t="s">
        <v>30</v>
      </c>
      <c r="J283" s="87"/>
      <c r="K283" s="33"/>
      <c r="L283" s="26"/>
      <c r="M283" s="26"/>
      <c r="N283" s="26"/>
      <c r="O283" s="26"/>
      <c r="P283" s="169"/>
      <c r="Q283" s="184"/>
      <c r="R283" s="184"/>
      <c r="S283" s="185" t="str">
        <f t="shared" si="51"/>
        <v>0</v>
      </c>
      <c r="T283" s="185" t="str">
        <f t="shared" si="52"/>
        <v>0</v>
      </c>
      <c r="U283" s="185">
        <f t="shared" si="53"/>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outlineLevel="1" x14ac:dyDescent="0.2">
      <c r="A284" s="169"/>
      <c r="B284" s="169"/>
      <c r="C284" s="26" t="s">
        <v>30</v>
      </c>
      <c r="D284" s="26" t="s">
        <v>30</v>
      </c>
      <c r="E284" s="26" t="s">
        <v>30</v>
      </c>
      <c r="F284" s="26" t="s">
        <v>30</v>
      </c>
      <c r="G284" s="161" t="str">
        <f t="shared" si="50"/>
        <v>--</v>
      </c>
      <c r="H284" s="27" t="s">
        <v>30</v>
      </c>
      <c r="I284" s="33" t="s">
        <v>30</v>
      </c>
      <c r="J284" s="87"/>
      <c r="K284" s="33"/>
      <c r="L284" s="26"/>
      <c r="M284" s="26"/>
      <c r="N284" s="26"/>
      <c r="O284" s="28"/>
      <c r="P284" s="169"/>
      <c r="Q284" s="184"/>
      <c r="R284" s="184"/>
      <c r="S284" s="185" t="str">
        <f t="shared" si="51"/>
        <v>0</v>
      </c>
      <c r="T284" s="185" t="str">
        <f t="shared" si="52"/>
        <v>0</v>
      </c>
      <c r="U284" s="185">
        <f t="shared" si="53"/>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outlineLevel="1" x14ac:dyDescent="0.2">
      <c r="A285" s="169"/>
      <c r="B285" s="169"/>
      <c r="C285" s="26" t="s">
        <v>30</v>
      </c>
      <c r="D285" s="26" t="s">
        <v>30</v>
      </c>
      <c r="E285" s="26" t="s">
        <v>30</v>
      </c>
      <c r="F285" s="26" t="s">
        <v>30</v>
      </c>
      <c r="G285" s="161" t="str">
        <f t="shared" si="50"/>
        <v>--</v>
      </c>
      <c r="H285" s="27" t="s">
        <v>30</v>
      </c>
      <c r="I285" s="33" t="s">
        <v>30</v>
      </c>
      <c r="J285" s="87"/>
      <c r="K285" s="33"/>
      <c r="L285" s="26"/>
      <c r="M285" s="26"/>
      <c r="N285" s="26"/>
      <c r="O285" s="29"/>
      <c r="P285" s="169"/>
      <c r="Q285" s="184"/>
      <c r="R285" s="184"/>
      <c r="S285" s="185" t="str">
        <f t="shared" si="51"/>
        <v>0</v>
      </c>
      <c r="T285" s="185" t="str">
        <f t="shared" si="52"/>
        <v>0</v>
      </c>
      <c r="U285" s="185">
        <f t="shared" si="53"/>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54" x14ac:dyDescent="0.2">
      <c r="A287" s="31"/>
      <c r="B287" s="31"/>
      <c r="C287" s="32" t="s">
        <v>674</v>
      </c>
      <c r="D287" s="32"/>
      <c r="E287" s="30"/>
      <c r="F287" s="30"/>
      <c r="G287" s="30"/>
      <c r="H287" s="30"/>
      <c r="I287" s="30"/>
      <c r="J287" s="85"/>
      <c r="K287" s="30"/>
      <c r="L287" s="30"/>
      <c r="M287" s="30"/>
      <c r="N287" s="84" t="s">
        <v>6</v>
      </c>
      <c r="O287" s="84"/>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c r="G288" s="226"/>
      <c r="H288" s="226"/>
      <c r="I288" s="50" t="s">
        <v>11</v>
      </c>
      <c r="J288" s="227" t="s">
        <v>3</v>
      </c>
      <c r="K288" s="227"/>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4"/>
      <c r="D289" s="225"/>
      <c r="E289" s="225"/>
      <c r="F289" s="172"/>
      <c r="G289" s="172"/>
      <c r="H289" s="172"/>
      <c r="I289" s="172"/>
      <c r="J289" s="172"/>
      <c r="K289" s="172"/>
      <c r="L289" s="173"/>
      <c r="M289" s="228" t="s">
        <v>1305</v>
      </c>
      <c r="N289" s="228"/>
      <c r="O289" s="228"/>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63.75" hidden="1" outlineLevel="1" x14ac:dyDescent="0.2">
      <c r="A291" s="169"/>
      <c r="B291" s="169"/>
      <c r="C291" s="24" t="s">
        <v>915</v>
      </c>
      <c r="D291" s="24" t="s">
        <v>916</v>
      </c>
      <c r="E291" s="24" t="s">
        <v>981</v>
      </c>
      <c r="F291" s="24" t="s">
        <v>980</v>
      </c>
      <c r="G291" s="181"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outlineLevel="1" x14ac:dyDescent="0.2">
      <c r="A293" s="169"/>
      <c r="B293" s="169"/>
      <c r="C293" s="26" t="s">
        <v>30</v>
      </c>
      <c r="D293" s="26" t="s">
        <v>30</v>
      </c>
      <c r="E293" s="26" t="s">
        <v>30</v>
      </c>
      <c r="F293" s="26" t="s">
        <v>30</v>
      </c>
      <c r="G293" s="161" t="str">
        <f t="shared" ref="G293:G306" si="54">V293</f>
        <v>--</v>
      </c>
      <c r="H293" s="27" t="s">
        <v>30</v>
      </c>
      <c r="I293" s="33" t="s">
        <v>30</v>
      </c>
      <c r="J293" s="87"/>
      <c r="K293" s="33"/>
      <c r="L293" s="26"/>
      <c r="M293" s="26"/>
      <c r="N293" s="26"/>
      <c r="O293" s="26"/>
      <c r="P293" s="169"/>
      <c r="Q293" s="184"/>
      <c r="R293" s="184"/>
      <c r="S293" s="185" t="str">
        <f t="shared" ref="S293:S306" si="55">IF(Q293="Basso",1.8,IF(Q293="Medio",2.5,IF(Q293="Medio-Alto",3.8,IF(Q293="Alto",5,"0"))))</f>
        <v>0</v>
      </c>
      <c r="T293" s="185" t="str">
        <f t="shared" ref="T293:T306" si="56">IF(R293="Basso",1.8,IF(R293="Medio",2.5,IF(R293="Medio-Alto",3.8,IF(R293="Alto",5,"0"))))</f>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outlineLevel="1" x14ac:dyDescent="0.2">
      <c r="A294" s="169"/>
      <c r="B294" s="169"/>
      <c r="C294" s="26" t="s">
        <v>30</v>
      </c>
      <c r="D294" s="26" t="s">
        <v>30</v>
      </c>
      <c r="E294" s="26" t="s">
        <v>30</v>
      </c>
      <c r="F294" s="26" t="s">
        <v>30</v>
      </c>
      <c r="G294" s="161" t="str">
        <f t="shared" si="54"/>
        <v>--</v>
      </c>
      <c r="H294" s="27" t="s">
        <v>30</v>
      </c>
      <c r="I294" s="33" t="s">
        <v>30</v>
      </c>
      <c r="J294" s="87"/>
      <c r="K294" s="33"/>
      <c r="L294" s="26"/>
      <c r="M294" s="26"/>
      <c r="N294" s="26"/>
      <c r="O294" s="26"/>
      <c r="P294" s="169"/>
      <c r="Q294" s="184"/>
      <c r="R294" s="184"/>
      <c r="S294" s="185" t="str">
        <f t="shared" si="55"/>
        <v>0</v>
      </c>
      <c r="T294" s="185" t="str">
        <f t="shared" si="56"/>
        <v>0</v>
      </c>
      <c r="U294" s="185">
        <f t="shared" ref="U294:U306" si="57">(T294*S294)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outlineLevel="1" x14ac:dyDescent="0.2">
      <c r="A295" s="169"/>
      <c r="B295" s="169"/>
      <c r="C295" s="26" t="s">
        <v>30</v>
      </c>
      <c r="D295" s="26" t="s">
        <v>30</v>
      </c>
      <c r="E295" s="26" t="s">
        <v>30</v>
      </c>
      <c r="F295" s="26" t="s">
        <v>30</v>
      </c>
      <c r="G295" s="161" t="str">
        <f t="shared" si="54"/>
        <v>--</v>
      </c>
      <c r="H295" s="27" t="s">
        <v>30</v>
      </c>
      <c r="I295" s="33" t="s">
        <v>30</v>
      </c>
      <c r="J295" s="87"/>
      <c r="K295" s="33"/>
      <c r="L295" s="26"/>
      <c r="M295" s="26"/>
      <c r="N295" s="26"/>
      <c r="O295" s="26"/>
      <c r="P295" s="169"/>
      <c r="Q295" s="184"/>
      <c r="R295" s="184"/>
      <c r="S295" s="185" t="str">
        <f t="shared" si="55"/>
        <v>0</v>
      </c>
      <c r="T295" s="185" t="str">
        <f t="shared" si="56"/>
        <v>0</v>
      </c>
      <c r="U295" s="185">
        <f t="shared" si="57"/>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outlineLevel="1" x14ac:dyDescent="0.2">
      <c r="A296" s="169"/>
      <c r="B296" s="169"/>
      <c r="C296" s="26" t="s">
        <v>30</v>
      </c>
      <c r="D296" s="26" t="s">
        <v>30</v>
      </c>
      <c r="E296" s="26" t="s">
        <v>30</v>
      </c>
      <c r="F296" s="26" t="s">
        <v>30</v>
      </c>
      <c r="G296" s="161" t="str">
        <f t="shared" si="54"/>
        <v>--</v>
      </c>
      <c r="H296" s="27" t="s">
        <v>30</v>
      </c>
      <c r="I296" s="33" t="s">
        <v>30</v>
      </c>
      <c r="J296" s="87"/>
      <c r="K296" s="33"/>
      <c r="L296" s="26"/>
      <c r="M296" s="26"/>
      <c r="N296" s="26"/>
      <c r="O296" s="26"/>
      <c r="P296" s="169"/>
      <c r="Q296" s="184"/>
      <c r="R296" s="184"/>
      <c r="S296" s="185" t="str">
        <f t="shared" si="55"/>
        <v>0</v>
      </c>
      <c r="T296" s="185" t="str">
        <f t="shared" si="56"/>
        <v>0</v>
      </c>
      <c r="U296" s="185">
        <f t="shared" si="57"/>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outlineLevel="1" x14ac:dyDescent="0.2">
      <c r="A297" s="169"/>
      <c r="B297" s="169"/>
      <c r="C297" s="26" t="s">
        <v>30</v>
      </c>
      <c r="D297" s="26" t="s">
        <v>30</v>
      </c>
      <c r="E297" s="26" t="s">
        <v>30</v>
      </c>
      <c r="F297" s="26" t="s">
        <v>30</v>
      </c>
      <c r="G297" s="161" t="str">
        <f t="shared" si="54"/>
        <v>--</v>
      </c>
      <c r="H297" s="27" t="s">
        <v>30</v>
      </c>
      <c r="I297" s="33" t="s">
        <v>30</v>
      </c>
      <c r="J297" s="87"/>
      <c r="K297" s="33"/>
      <c r="L297" s="26"/>
      <c r="M297" s="26"/>
      <c r="N297" s="26"/>
      <c r="O297" s="26"/>
      <c r="P297" s="169"/>
      <c r="Q297" s="184"/>
      <c r="R297" s="184"/>
      <c r="S297" s="185" t="str">
        <f t="shared" si="55"/>
        <v>0</v>
      </c>
      <c r="T297" s="185" t="str">
        <f t="shared" si="56"/>
        <v>0</v>
      </c>
      <c r="U297" s="185">
        <f t="shared" si="57"/>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outlineLevel="1" x14ac:dyDescent="0.2">
      <c r="A298" s="169"/>
      <c r="B298" s="169"/>
      <c r="C298" s="26" t="s">
        <v>30</v>
      </c>
      <c r="D298" s="26" t="s">
        <v>30</v>
      </c>
      <c r="E298" s="26" t="s">
        <v>30</v>
      </c>
      <c r="F298" s="26" t="s">
        <v>30</v>
      </c>
      <c r="G298" s="161" t="str">
        <f t="shared" si="54"/>
        <v>--</v>
      </c>
      <c r="H298" s="27" t="s">
        <v>30</v>
      </c>
      <c r="I298" s="33" t="s">
        <v>30</v>
      </c>
      <c r="J298" s="87"/>
      <c r="K298" s="33"/>
      <c r="L298" s="26"/>
      <c r="M298" s="26"/>
      <c r="N298" s="26"/>
      <c r="O298" s="26"/>
      <c r="P298" s="169"/>
      <c r="Q298" s="184"/>
      <c r="R298" s="184"/>
      <c r="S298" s="185" t="str">
        <f t="shared" si="55"/>
        <v>0</v>
      </c>
      <c r="T298" s="185" t="str">
        <f t="shared" si="56"/>
        <v>0</v>
      </c>
      <c r="U298" s="185">
        <f t="shared" si="57"/>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outlineLevel="1" x14ac:dyDescent="0.2">
      <c r="A299" s="169"/>
      <c r="B299" s="169"/>
      <c r="C299" s="26" t="s">
        <v>30</v>
      </c>
      <c r="D299" s="26" t="s">
        <v>30</v>
      </c>
      <c r="E299" s="26" t="s">
        <v>30</v>
      </c>
      <c r="F299" s="26" t="s">
        <v>30</v>
      </c>
      <c r="G299" s="161" t="str">
        <f t="shared" si="54"/>
        <v>--</v>
      </c>
      <c r="H299" s="27" t="s">
        <v>30</v>
      </c>
      <c r="I299" s="33" t="s">
        <v>30</v>
      </c>
      <c r="J299" s="87"/>
      <c r="K299" s="33"/>
      <c r="L299" s="26"/>
      <c r="M299" s="26"/>
      <c r="N299" s="26"/>
      <c r="O299" s="26"/>
      <c r="P299" s="169"/>
      <c r="Q299" s="184"/>
      <c r="R299" s="184"/>
      <c r="S299" s="185" t="str">
        <f t="shared" si="55"/>
        <v>0</v>
      </c>
      <c r="T299" s="185" t="str">
        <f t="shared" si="56"/>
        <v>0</v>
      </c>
      <c r="U299" s="185">
        <f t="shared" si="57"/>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outlineLevel="1" x14ac:dyDescent="0.2">
      <c r="A300" s="169"/>
      <c r="B300" s="169"/>
      <c r="C300" s="26" t="s">
        <v>30</v>
      </c>
      <c r="D300" s="26" t="s">
        <v>30</v>
      </c>
      <c r="E300" s="26" t="s">
        <v>30</v>
      </c>
      <c r="F300" s="26" t="s">
        <v>30</v>
      </c>
      <c r="G300" s="161" t="str">
        <f t="shared" si="54"/>
        <v>--</v>
      </c>
      <c r="H300" s="27" t="s">
        <v>30</v>
      </c>
      <c r="I300" s="33" t="s">
        <v>30</v>
      </c>
      <c r="J300" s="88"/>
      <c r="K300" s="33"/>
      <c r="L300" s="26"/>
      <c r="M300" s="26"/>
      <c r="N300" s="26"/>
      <c r="O300" s="26"/>
      <c r="P300" s="169"/>
      <c r="Q300" s="184"/>
      <c r="R300" s="184"/>
      <c r="S300" s="185" t="str">
        <f t="shared" si="55"/>
        <v>0</v>
      </c>
      <c r="T300" s="185" t="str">
        <f t="shared" si="56"/>
        <v>0</v>
      </c>
      <c r="U300" s="185">
        <f t="shared" si="57"/>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outlineLevel="1" x14ac:dyDescent="0.2">
      <c r="A301" s="169"/>
      <c r="B301" s="169"/>
      <c r="C301" s="26" t="s">
        <v>30</v>
      </c>
      <c r="D301" s="26" t="s">
        <v>30</v>
      </c>
      <c r="E301" s="26" t="s">
        <v>30</v>
      </c>
      <c r="F301" s="26" t="s">
        <v>30</v>
      </c>
      <c r="G301" s="161" t="str">
        <f t="shared" si="54"/>
        <v>--</v>
      </c>
      <c r="H301" s="27" t="s">
        <v>30</v>
      </c>
      <c r="I301" s="33" t="s">
        <v>30</v>
      </c>
      <c r="J301" s="88"/>
      <c r="K301" s="33"/>
      <c r="L301" s="26"/>
      <c r="M301" s="26"/>
      <c r="N301" s="26"/>
      <c r="O301" s="26"/>
      <c r="P301" s="169"/>
      <c r="Q301" s="184"/>
      <c r="R301" s="184"/>
      <c r="S301" s="185" t="str">
        <f t="shared" si="55"/>
        <v>0</v>
      </c>
      <c r="T301" s="185" t="str">
        <f t="shared" si="56"/>
        <v>0</v>
      </c>
      <c r="U301" s="185">
        <f t="shared" si="57"/>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outlineLevel="1" x14ac:dyDescent="0.2">
      <c r="A302" s="169"/>
      <c r="B302" s="169"/>
      <c r="C302" s="26" t="s">
        <v>30</v>
      </c>
      <c r="D302" s="26" t="s">
        <v>30</v>
      </c>
      <c r="E302" s="26" t="s">
        <v>30</v>
      </c>
      <c r="F302" s="26" t="s">
        <v>30</v>
      </c>
      <c r="G302" s="161" t="str">
        <f t="shared" si="54"/>
        <v>--</v>
      </c>
      <c r="H302" s="27" t="s">
        <v>30</v>
      </c>
      <c r="I302" s="33" t="s">
        <v>30</v>
      </c>
      <c r="J302" s="88"/>
      <c r="K302" s="33"/>
      <c r="L302" s="26"/>
      <c r="M302" s="26"/>
      <c r="N302" s="26"/>
      <c r="O302" s="26"/>
      <c r="P302" s="169"/>
      <c r="Q302" s="184"/>
      <c r="R302" s="184"/>
      <c r="S302" s="185" t="str">
        <f t="shared" si="55"/>
        <v>0</v>
      </c>
      <c r="T302" s="185" t="str">
        <f t="shared" si="56"/>
        <v>0</v>
      </c>
      <c r="U302" s="185">
        <f t="shared" si="57"/>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outlineLevel="1" x14ac:dyDescent="0.2">
      <c r="A303" s="169"/>
      <c r="B303" s="169"/>
      <c r="C303" s="26" t="s">
        <v>30</v>
      </c>
      <c r="D303" s="26" t="s">
        <v>30</v>
      </c>
      <c r="E303" s="26" t="s">
        <v>30</v>
      </c>
      <c r="F303" s="26" t="s">
        <v>30</v>
      </c>
      <c r="G303" s="161" t="str">
        <f t="shared" si="54"/>
        <v>--</v>
      </c>
      <c r="H303" s="27" t="s">
        <v>30</v>
      </c>
      <c r="I303" s="33" t="s">
        <v>30</v>
      </c>
      <c r="J303" s="88"/>
      <c r="K303" s="33"/>
      <c r="L303" s="26"/>
      <c r="M303" s="26"/>
      <c r="N303" s="26"/>
      <c r="O303" s="26"/>
      <c r="P303" s="169"/>
      <c r="Q303" s="184"/>
      <c r="R303" s="184"/>
      <c r="S303" s="185" t="str">
        <f t="shared" si="55"/>
        <v>0</v>
      </c>
      <c r="T303" s="185" t="str">
        <f t="shared" si="56"/>
        <v>0</v>
      </c>
      <c r="U303" s="185">
        <f t="shared" si="57"/>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outlineLevel="1" x14ac:dyDescent="0.2">
      <c r="A304" s="169"/>
      <c r="B304" s="169"/>
      <c r="C304" s="26" t="s">
        <v>30</v>
      </c>
      <c r="D304" s="26" t="s">
        <v>30</v>
      </c>
      <c r="E304" s="26" t="s">
        <v>30</v>
      </c>
      <c r="F304" s="26" t="s">
        <v>30</v>
      </c>
      <c r="G304" s="161" t="str">
        <f t="shared" si="54"/>
        <v>--</v>
      </c>
      <c r="H304" s="27" t="s">
        <v>30</v>
      </c>
      <c r="I304" s="33" t="s">
        <v>30</v>
      </c>
      <c r="J304" s="87"/>
      <c r="K304" s="33"/>
      <c r="L304" s="26"/>
      <c r="M304" s="26"/>
      <c r="N304" s="26"/>
      <c r="O304" s="26"/>
      <c r="P304" s="169"/>
      <c r="Q304" s="184"/>
      <c r="R304" s="184"/>
      <c r="S304" s="185" t="str">
        <f t="shared" si="55"/>
        <v>0</v>
      </c>
      <c r="T304" s="185" t="str">
        <f t="shared" si="56"/>
        <v>0</v>
      </c>
      <c r="U304" s="185">
        <f t="shared" si="57"/>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outlineLevel="1" x14ac:dyDescent="0.2">
      <c r="A305" s="169"/>
      <c r="B305" s="169"/>
      <c r="C305" s="26" t="s">
        <v>30</v>
      </c>
      <c r="D305" s="26" t="s">
        <v>30</v>
      </c>
      <c r="E305" s="26" t="s">
        <v>30</v>
      </c>
      <c r="F305" s="26" t="s">
        <v>30</v>
      </c>
      <c r="G305" s="161" t="str">
        <f t="shared" si="54"/>
        <v>--</v>
      </c>
      <c r="H305" s="27" t="s">
        <v>30</v>
      </c>
      <c r="I305" s="33" t="s">
        <v>30</v>
      </c>
      <c r="J305" s="87"/>
      <c r="K305" s="33"/>
      <c r="L305" s="26"/>
      <c r="M305" s="26"/>
      <c r="N305" s="26"/>
      <c r="O305" s="28"/>
      <c r="P305" s="169"/>
      <c r="Q305" s="184"/>
      <c r="R305" s="184"/>
      <c r="S305" s="185" t="str">
        <f t="shared" si="55"/>
        <v>0</v>
      </c>
      <c r="T305" s="185" t="str">
        <f t="shared" si="56"/>
        <v>0</v>
      </c>
      <c r="U305" s="185">
        <f t="shared" si="57"/>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outlineLevel="1" x14ac:dyDescent="0.2">
      <c r="A306" s="169"/>
      <c r="B306" s="169"/>
      <c r="C306" s="26" t="s">
        <v>30</v>
      </c>
      <c r="D306" s="26" t="s">
        <v>30</v>
      </c>
      <c r="E306" s="26" t="s">
        <v>30</v>
      </c>
      <c r="F306" s="26" t="s">
        <v>30</v>
      </c>
      <c r="G306" s="161" t="str">
        <f t="shared" si="54"/>
        <v>--</v>
      </c>
      <c r="H306" s="27" t="s">
        <v>30</v>
      </c>
      <c r="I306" s="33" t="s">
        <v>30</v>
      </c>
      <c r="J306" s="87"/>
      <c r="K306" s="33"/>
      <c r="L306" s="26"/>
      <c r="M306" s="26"/>
      <c r="N306" s="26"/>
      <c r="O306" s="29"/>
      <c r="P306" s="169"/>
      <c r="Q306" s="184"/>
      <c r="R306" s="184"/>
      <c r="S306" s="185" t="str">
        <f t="shared" si="55"/>
        <v>0</v>
      </c>
      <c r="T306" s="185" t="str">
        <f t="shared" si="56"/>
        <v>0</v>
      </c>
      <c r="U306" s="185">
        <f t="shared" si="57"/>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54" x14ac:dyDescent="0.2">
      <c r="A308" s="31"/>
      <c r="B308" s="31"/>
      <c r="C308" s="32" t="s">
        <v>674</v>
      </c>
      <c r="D308" s="32"/>
      <c r="E308" s="30"/>
      <c r="F308" s="30"/>
      <c r="G308" s="30"/>
      <c r="H308" s="30"/>
      <c r="I308" s="30"/>
      <c r="J308" s="85"/>
      <c r="K308" s="30"/>
      <c r="L308" s="30"/>
      <c r="M308" s="30"/>
      <c r="N308" s="84" t="s">
        <v>6</v>
      </c>
      <c r="O308" s="84"/>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c r="G309" s="226"/>
      <c r="H309" s="226"/>
      <c r="I309" s="50" t="s">
        <v>11</v>
      </c>
      <c r="J309" s="227" t="s">
        <v>3</v>
      </c>
      <c r="K309" s="227"/>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4"/>
      <c r="D310" s="225"/>
      <c r="E310" s="225"/>
      <c r="F310" s="172"/>
      <c r="G310" s="172"/>
      <c r="H310" s="172"/>
      <c r="I310" s="172"/>
      <c r="J310" s="172"/>
      <c r="K310" s="172"/>
      <c r="L310" s="173"/>
      <c r="M310" s="228" t="s">
        <v>1305</v>
      </c>
      <c r="N310" s="228"/>
      <c r="O310" s="228"/>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63.75" hidden="1" outlineLevel="1" x14ac:dyDescent="0.2">
      <c r="A312" s="169"/>
      <c r="B312" s="169"/>
      <c r="C312" s="24" t="s">
        <v>915</v>
      </c>
      <c r="D312" s="24" t="s">
        <v>916</v>
      </c>
      <c r="E312" s="24" t="s">
        <v>981</v>
      </c>
      <c r="F312" s="24" t="s">
        <v>980</v>
      </c>
      <c r="G312" s="181"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58">V314</f>
        <v>--</v>
      </c>
      <c r="H314" s="27" t="s">
        <v>30</v>
      </c>
      <c r="I314" s="33" t="s">
        <v>30</v>
      </c>
      <c r="J314" s="87"/>
      <c r="K314" s="33"/>
      <c r="L314" s="26"/>
      <c r="M314" s="26"/>
      <c r="N314" s="26"/>
      <c r="O314" s="26"/>
      <c r="P314" s="169"/>
      <c r="Q314" s="184"/>
      <c r="R314" s="184"/>
      <c r="S314" s="185" t="str">
        <f t="shared" ref="S314:S327" si="59">IF(Q314="Basso",1.8,IF(Q314="Medio",2.5,IF(Q314="Medio-Alto",3.8,IF(Q314="Alto",5,"0"))))</f>
        <v>0</v>
      </c>
      <c r="T314" s="185" t="str">
        <f t="shared" ref="T314:T327" si="60">IF(R314="Basso",1.8,IF(R314="Medio",2.5,IF(R314="Medio-Alto",3.8,IF(R314="Alto",5,"0"))))</f>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58"/>
        <v>--</v>
      </c>
      <c r="H315" s="27" t="s">
        <v>30</v>
      </c>
      <c r="I315" s="33" t="s">
        <v>30</v>
      </c>
      <c r="J315" s="87"/>
      <c r="K315" s="33"/>
      <c r="L315" s="26"/>
      <c r="M315" s="26"/>
      <c r="N315" s="26"/>
      <c r="O315" s="26"/>
      <c r="P315" s="169"/>
      <c r="Q315" s="184"/>
      <c r="R315" s="184"/>
      <c r="S315" s="185" t="str">
        <f t="shared" si="59"/>
        <v>0</v>
      </c>
      <c r="T315" s="185" t="str">
        <f t="shared" si="60"/>
        <v>0</v>
      </c>
      <c r="U315" s="185">
        <f t="shared" ref="U315:U327" si="61">(T315*S315)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58"/>
        <v>--</v>
      </c>
      <c r="H316" s="27" t="s">
        <v>30</v>
      </c>
      <c r="I316" s="33" t="s">
        <v>30</v>
      </c>
      <c r="J316" s="87"/>
      <c r="K316" s="33"/>
      <c r="L316" s="26"/>
      <c r="M316" s="26"/>
      <c r="N316" s="26"/>
      <c r="O316" s="26"/>
      <c r="P316" s="169"/>
      <c r="Q316" s="184"/>
      <c r="R316" s="184"/>
      <c r="S316" s="185" t="str">
        <f t="shared" si="59"/>
        <v>0</v>
      </c>
      <c r="T316" s="185" t="str">
        <f t="shared" si="60"/>
        <v>0</v>
      </c>
      <c r="U316" s="185">
        <f t="shared" si="61"/>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58"/>
        <v>--</v>
      </c>
      <c r="H317" s="27" t="s">
        <v>30</v>
      </c>
      <c r="I317" s="33" t="s">
        <v>30</v>
      </c>
      <c r="J317" s="87"/>
      <c r="K317" s="33"/>
      <c r="L317" s="26"/>
      <c r="M317" s="26"/>
      <c r="N317" s="26"/>
      <c r="O317" s="26"/>
      <c r="P317" s="169"/>
      <c r="Q317" s="184"/>
      <c r="R317" s="184"/>
      <c r="S317" s="185" t="str">
        <f t="shared" si="59"/>
        <v>0</v>
      </c>
      <c r="T317" s="185" t="str">
        <f t="shared" si="60"/>
        <v>0</v>
      </c>
      <c r="U317" s="185">
        <f t="shared" si="61"/>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58"/>
        <v>--</v>
      </c>
      <c r="H318" s="27" t="s">
        <v>30</v>
      </c>
      <c r="I318" s="33" t="s">
        <v>30</v>
      </c>
      <c r="J318" s="87"/>
      <c r="K318" s="33"/>
      <c r="L318" s="26"/>
      <c r="M318" s="26"/>
      <c r="N318" s="26"/>
      <c r="O318" s="26"/>
      <c r="P318" s="169"/>
      <c r="Q318" s="184"/>
      <c r="R318" s="184"/>
      <c r="S318" s="185" t="str">
        <f t="shared" si="59"/>
        <v>0</v>
      </c>
      <c r="T318" s="185" t="str">
        <f t="shared" si="60"/>
        <v>0</v>
      </c>
      <c r="U318" s="185">
        <f t="shared" si="61"/>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58"/>
        <v>--</v>
      </c>
      <c r="H319" s="27" t="s">
        <v>30</v>
      </c>
      <c r="I319" s="33" t="s">
        <v>30</v>
      </c>
      <c r="J319" s="87"/>
      <c r="K319" s="33"/>
      <c r="L319" s="26"/>
      <c r="M319" s="26"/>
      <c r="N319" s="26"/>
      <c r="O319" s="26"/>
      <c r="P319" s="169"/>
      <c r="Q319" s="184"/>
      <c r="R319" s="184"/>
      <c r="S319" s="185" t="str">
        <f t="shared" si="59"/>
        <v>0</v>
      </c>
      <c r="T319" s="185" t="str">
        <f t="shared" si="60"/>
        <v>0</v>
      </c>
      <c r="U319" s="185">
        <f t="shared" si="61"/>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58"/>
        <v>--</v>
      </c>
      <c r="H320" s="27" t="s">
        <v>30</v>
      </c>
      <c r="I320" s="33" t="s">
        <v>30</v>
      </c>
      <c r="J320" s="87"/>
      <c r="K320" s="33"/>
      <c r="L320" s="26"/>
      <c r="M320" s="26"/>
      <c r="N320" s="26"/>
      <c r="O320" s="26"/>
      <c r="P320" s="169"/>
      <c r="Q320" s="184"/>
      <c r="R320" s="184"/>
      <c r="S320" s="185" t="str">
        <f t="shared" si="59"/>
        <v>0</v>
      </c>
      <c r="T320" s="185" t="str">
        <f t="shared" si="60"/>
        <v>0</v>
      </c>
      <c r="U320" s="185">
        <f t="shared" si="61"/>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58"/>
        <v>--</v>
      </c>
      <c r="H321" s="27" t="s">
        <v>30</v>
      </c>
      <c r="I321" s="33" t="s">
        <v>30</v>
      </c>
      <c r="J321" s="88"/>
      <c r="K321" s="33"/>
      <c r="L321" s="26"/>
      <c r="M321" s="26"/>
      <c r="N321" s="26"/>
      <c r="O321" s="26"/>
      <c r="P321" s="169"/>
      <c r="Q321" s="184"/>
      <c r="R321" s="184"/>
      <c r="S321" s="185" t="str">
        <f t="shared" si="59"/>
        <v>0</v>
      </c>
      <c r="T321" s="185" t="str">
        <f t="shared" si="60"/>
        <v>0</v>
      </c>
      <c r="U321" s="185">
        <f t="shared" si="61"/>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58"/>
        <v>--</v>
      </c>
      <c r="H322" s="27" t="s">
        <v>30</v>
      </c>
      <c r="I322" s="33" t="s">
        <v>30</v>
      </c>
      <c r="J322" s="88"/>
      <c r="K322" s="33"/>
      <c r="L322" s="26"/>
      <c r="M322" s="26"/>
      <c r="N322" s="26"/>
      <c r="O322" s="26"/>
      <c r="P322" s="169"/>
      <c r="Q322" s="184"/>
      <c r="R322" s="184"/>
      <c r="S322" s="185" t="str">
        <f t="shared" si="59"/>
        <v>0</v>
      </c>
      <c r="T322" s="185" t="str">
        <f t="shared" si="60"/>
        <v>0</v>
      </c>
      <c r="U322" s="185">
        <f t="shared" si="61"/>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58"/>
        <v>--</v>
      </c>
      <c r="H323" s="27" t="s">
        <v>30</v>
      </c>
      <c r="I323" s="33" t="s">
        <v>30</v>
      </c>
      <c r="J323" s="88"/>
      <c r="K323" s="33"/>
      <c r="L323" s="26"/>
      <c r="M323" s="26"/>
      <c r="N323" s="26"/>
      <c r="O323" s="26"/>
      <c r="P323" s="169"/>
      <c r="Q323" s="184"/>
      <c r="R323" s="184"/>
      <c r="S323" s="185" t="str">
        <f t="shared" si="59"/>
        <v>0</v>
      </c>
      <c r="T323" s="185" t="str">
        <f t="shared" si="60"/>
        <v>0</v>
      </c>
      <c r="U323" s="185">
        <f t="shared" si="61"/>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58"/>
        <v>--</v>
      </c>
      <c r="H324" s="27" t="s">
        <v>30</v>
      </c>
      <c r="I324" s="33" t="s">
        <v>30</v>
      </c>
      <c r="J324" s="88"/>
      <c r="K324" s="33"/>
      <c r="L324" s="26"/>
      <c r="M324" s="26"/>
      <c r="N324" s="26"/>
      <c r="O324" s="26"/>
      <c r="P324" s="169"/>
      <c r="Q324" s="184"/>
      <c r="R324" s="184"/>
      <c r="S324" s="185" t="str">
        <f t="shared" si="59"/>
        <v>0</v>
      </c>
      <c r="T324" s="185" t="str">
        <f t="shared" si="60"/>
        <v>0</v>
      </c>
      <c r="U324" s="185">
        <f t="shared" si="61"/>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58"/>
        <v>--</v>
      </c>
      <c r="H325" s="27" t="s">
        <v>30</v>
      </c>
      <c r="I325" s="33" t="s">
        <v>30</v>
      </c>
      <c r="J325" s="87"/>
      <c r="K325" s="33"/>
      <c r="L325" s="26"/>
      <c r="M325" s="26"/>
      <c r="N325" s="26"/>
      <c r="O325" s="26"/>
      <c r="P325" s="169"/>
      <c r="Q325" s="184"/>
      <c r="R325" s="184"/>
      <c r="S325" s="185" t="str">
        <f t="shared" si="59"/>
        <v>0</v>
      </c>
      <c r="T325" s="185" t="str">
        <f t="shared" si="60"/>
        <v>0</v>
      </c>
      <c r="U325" s="185">
        <f t="shared" si="61"/>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58"/>
        <v>--</v>
      </c>
      <c r="H326" s="27" t="s">
        <v>30</v>
      </c>
      <c r="I326" s="33" t="s">
        <v>30</v>
      </c>
      <c r="J326" s="87"/>
      <c r="K326" s="33"/>
      <c r="L326" s="26"/>
      <c r="M326" s="26"/>
      <c r="N326" s="26"/>
      <c r="O326" s="28"/>
      <c r="P326" s="169"/>
      <c r="Q326" s="184"/>
      <c r="R326" s="184"/>
      <c r="S326" s="185" t="str">
        <f t="shared" si="59"/>
        <v>0</v>
      </c>
      <c r="T326" s="185" t="str">
        <f t="shared" si="60"/>
        <v>0</v>
      </c>
      <c r="U326" s="185">
        <f t="shared" si="61"/>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58"/>
        <v>--</v>
      </c>
      <c r="H327" s="27" t="s">
        <v>30</v>
      </c>
      <c r="I327" s="33" t="s">
        <v>30</v>
      </c>
      <c r="J327" s="87"/>
      <c r="K327" s="33"/>
      <c r="L327" s="26"/>
      <c r="M327" s="26"/>
      <c r="N327" s="26"/>
      <c r="O327" s="29"/>
      <c r="P327" s="169"/>
      <c r="Q327" s="184"/>
      <c r="R327" s="184"/>
      <c r="S327" s="185" t="str">
        <f t="shared" si="59"/>
        <v>0</v>
      </c>
      <c r="T327" s="185" t="str">
        <f t="shared" si="60"/>
        <v>0</v>
      </c>
      <c r="U327" s="185">
        <f t="shared" si="61"/>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54" x14ac:dyDescent="0.2">
      <c r="A329" s="31"/>
      <c r="B329" s="31"/>
      <c r="C329" s="32" t="s">
        <v>674</v>
      </c>
      <c r="D329" s="32"/>
      <c r="E329" s="30"/>
      <c r="F329" s="30"/>
      <c r="G329" s="30"/>
      <c r="H329" s="30"/>
      <c r="I329" s="30"/>
      <c r="J329" s="85"/>
      <c r="K329" s="30"/>
      <c r="L329" s="30"/>
      <c r="M329" s="30"/>
      <c r="N329" s="84" t="s">
        <v>6</v>
      </c>
      <c r="O329" s="84"/>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63.75" hidden="1" outlineLevel="1" x14ac:dyDescent="0.2">
      <c r="A333" s="169"/>
      <c r="B333" s="169"/>
      <c r="C333" s="24" t="s">
        <v>915</v>
      </c>
      <c r="D333" s="24" t="s">
        <v>916</v>
      </c>
      <c r="E333" s="24" t="s">
        <v>981</v>
      </c>
      <c r="F333" s="24" t="s">
        <v>980</v>
      </c>
      <c r="G333" s="181"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outlineLevel="1" x14ac:dyDescent="0.2">
      <c r="A335" s="169"/>
      <c r="B335" s="169"/>
      <c r="C335" s="26" t="s">
        <v>30</v>
      </c>
      <c r="D335" s="26" t="s">
        <v>30</v>
      </c>
      <c r="E335" s="26" t="s">
        <v>30</v>
      </c>
      <c r="F335" s="26" t="s">
        <v>30</v>
      </c>
      <c r="G335" s="161" t="str">
        <f t="shared" ref="G335:G348" si="62">V335</f>
        <v>--</v>
      </c>
      <c r="H335" s="27" t="s">
        <v>30</v>
      </c>
      <c r="I335" s="33" t="s">
        <v>30</v>
      </c>
      <c r="J335" s="87"/>
      <c r="K335" s="33"/>
      <c r="L335" s="26"/>
      <c r="M335" s="26"/>
      <c r="N335" s="26"/>
      <c r="O335" s="26"/>
      <c r="P335" s="169"/>
      <c r="Q335" s="184"/>
      <c r="R335" s="184"/>
      <c r="S335" s="185" t="str">
        <f t="shared" ref="S335:S348" si="63">IF(Q335="Basso",1.8,IF(Q335="Medio",2.5,IF(Q335="Medio-Alto",3.8,IF(Q335="Alto",5,"0"))))</f>
        <v>0</v>
      </c>
      <c r="T335" s="185" t="str">
        <f t="shared" ref="T335:T348" si="64">IF(R335="Basso",1.8,IF(R335="Medio",2.5,IF(R335="Medio-Alto",3.8,IF(R335="Alto",5,"0"))))</f>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outlineLevel="1" x14ac:dyDescent="0.2">
      <c r="A336" s="169"/>
      <c r="B336" s="169"/>
      <c r="C336" s="26" t="s">
        <v>30</v>
      </c>
      <c r="D336" s="26" t="s">
        <v>30</v>
      </c>
      <c r="E336" s="26" t="s">
        <v>30</v>
      </c>
      <c r="F336" s="26" t="s">
        <v>30</v>
      </c>
      <c r="G336" s="161" t="str">
        <f t="shared" si="62"/>
        <v>--</v>
      </c>
      <c r="H336" s="27" t="s">
        <v>30</v>
      </c>
      <c r="I336" s="33" t="s">
        <v>30</v>
      </c>
      <c r="J336" s="87"/>
      <c r="K336" s="33"/>
      <c r="L336" s="26"/>
      <c r="M336" s="26"/>
      <c r="N336" s="26"/>
      <c r="O336" s="26"/>
      <c r="P336" s="169"/>
      <c r="Q336" s="184"/>
      <c r="R336" s="184"/>
      <c r="S336" s="185" t="str">
        <f t="shared" si="63"/>
        <v>0</v>
      </c>
      <c r="T336" s="185" t="str">
        <f t="shared" si="64"/>
        <v>0</v>
      </c>
      <c r="U336" s="185">
        <f t="shared" ref="U336:U348" si="65">(T336*S336)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outlineLevel="1" x14ac:dyDescent="0.2">
      <c r="A337" s="169"/>
      <c r="B337" s="169"/>
      <c r="C337" s="26" t="s">
        <v>30</v>
      </c>
      <c r="D337" s="26" t="s">
        <v>30</v>
      </c>
      <c r="E337" s="26" t="s">
        <v>30</v>
      </c>
      <c r="F337" s="26" t="s">
        <v>30</v>
      </c>
      <c r="G337" s="161" t="str">
        <f t="shared" si="62"/>
        <v>--</v>
      </c>
      <c r="H337" s="27" t="s">
        <v>30</v>
      </c>
      <c r="I337" s="33" t="s">
        <v>30</v>
      </c>
      <c r="J337" s="87"/>
      <c r="K337" s="33"/>
      <c r="L337" s="26"/>
      <c r="M337" s="26"/>
      <c r="N337" s="26"/>
      <c r="O337" s="26"/>
      <c r="P337" s="169"/>
      <c r="Q337" s="184"/>
      <c r="R337" s="184"/>
      <c r="S337" s="185" t="str">
        <f t="shared" si="63"/>
        <v>0</v>
      </c>
      <c r="T337" s="185" t="str">
        <f t="shared" si="64"/>
        <v>0</v>
      </c>
      <c r="U337" s="185">
        <f t="shared" si="65"/>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outlineLevel="1" x14ac:dyDescent="0.2">
      <c r="A338" s="169"/>
      <c r="B338" s="169"/>
      <c r="C338" s="26" t="s">
        <v>30</v>
      </c>
      <c r="D338" s="26" t="s">
        <v>30</v>
      </c>
      <c r="E338" s="26" t="s">
        <v>30</v>
      </c>
      <c r="F338" s="26" t="s">
        <v>30</v>
      </c>
      <c r="G338" s="161" t="str">
        <f t="shared" si="62"/>
        <v>--</v>
      </c>
      <c r="H338" s="27" t="s">
        <v>30</v>
      </c>
      <c r="I338" s="33" t="s">
        <v>30</v>
      </c>
      <c r="J338" s="87"/>
      <c r="K338" s="33"/>
      <c r="L338" s="26"/>
      <c r="M338" s="26"/>
      <c r="N338" s="26"/>
      <c r="O338" s="26"/>
      <c r="P338" s="169"/>
      <c r="Q338" s="184"/>
      <c r="R338" s="184"/>
      <c r="S338" s="185" t="str">
        <f t="shared" si="63"/>
        <v>0</v>
      </c>
      <c r="T338" s="185" t="str">
        <f t="shared" si="64"/>
        <v>0</v>
      </c>
      <c r="U338" s="185">
        <f t="shared" si="65"/>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outlineLevel="1" x14ac:dyDescent="0.2">
      <c r="A339" s="169"/>
      <c r="B339" s="169"/>
      <c r="C339" s="26" t="s">
        <v>30</v>
      </c>
      <c r="D339" s="26" t="s">
        <v>30</v>
      </c>
      <c r="E339" s="26" t="s">
        <v>30</v>
      </c>
      <c r="F339" s="26" t="s">
        <v>30</v>
      </c>
      <c r="G339" s="161" t="str">
        <f t="shared" si="62"/>
        <v>--</v>
      </c>
      <c r="H339" s="27" t="s">
        <v>30</v>
      </c>
      <c r="I339" s="33" t="s">
        <v>30</v>
      </c>
      <c r="J339" s="87"/>
      <c r="K339" s="33"/>
      <c r="L339" s="26"/>
      <c r="M339" s="26"/>
      <c r="N339" s="26"/>
      <c r="O339" s="26"/>
      <c r="P339" s="169"/>
      <c r="Q339" s="184"/>
      <c r="R339" s="184"/>
      <c r="S339" s="185" t="str">
        <f t="shared" si="63"/>
        <v>0</v>
      </c>
      <c r="T339" s="185" t="str">
        <f t="shared" si="64"/>
        <v>0</v>
      </c>
      <c r="U339" s="185">
        <f t="shared" si="65"/>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outlineLevel="1" x14ac:dyDescent="0.2">
      <c r="A340" s="169"/>
      <c r="B340" s="169"/>
      <c r="C340" s="26" t="s">
        <v>30</v>
      </c>
      <c r="D340" s="26" t="s">
        <v>30</v>
      </c>
      <c r="E340" s="26" t="s">
        <v>30</v>
      </c>
      <c r="F340" s="26" t="s">
        <v>30</v>
      </c>
      <c r="G340" s="161" t="str">
        <f t="shared" si="62"/>
        <v>--</v>
      </c>
      <c r="H340" s="27" t="s">
        <v>30</v>
      </c>
      <c r="I340" s="33" t="s">
        <v>30</v>
      </c>
      <c r="J340" s="87"/>
      <c r="K340" s="33"/>
      <c r="L340" s="26"/>
      <c r="M340" s="26"/>
      <c r="N340" s="26"/>
      <c r="O340" s="26"/>
      <c r="P340" s="169"/>
      <c r="Q340" s="184"/>
      <c r="R340" s="184"/>
      <c r="S340" s="185" t="str">
        <f t="shared" si="63"/>
        <v>0</v>
      </c>
      <c r="T340" s="185" t="str">
        <f t="shared" si="64"/>
        <v>0</v>
      </c>
      <c r="U340" s="185">
        <f t="shared" si="65"/>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outlineLevel="1" x14ac:dyDescent="0.2">
      <c r="A341" s="169"/>
      <c r="B341" s="169"/>
      <c r="C341" s="26" t="s">
        <v>30</v>
      </c>
      <c r="D341" s="26" t="s">
        <v>30</v>
      </c>
      <c r="E341" s="26" t="s">
        <v>30</v>
      </c>
      <c r="F341" s="26" t="s">
        <v>30</v>
      </c>
      <c r="G341" s="161" t="str">
        <f t="shared" si="62"/>
        <v>--</v>
      </c>
      <c r="H341" s="27" t="s">
        <v>30</v>
      </c>
      <c r="I341" s="33" t="s">
        <v>30</v>
      </c>
      <c r="J341" s="87"/>
      <c r="K341" s="33"/>
      <c r="L341" s="26"/>
      <c r="M341" s="26"/>
      <c r="N341" s="26"/>
      <c r="O341" s="26"/>
      <c r="P341" s="169"/>
      <c r="Q341" s="184"/>
      <c r="R341" s="184"/>
      <c r="S341" s="185" t="str">
        <f t="shared" si="63"/>
        <v>0</v>
      </c>
      <c r="T341" s="185" t="str">
        <f t="shared" si="64"/>
        <v>0</v>
      </c>
      <c r="U341" s="185">
        <f t="shared" si="65"/>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outlineLevel="1" x14ac:dyDescent="0.2">
      <c r="A342" s="169"/>
      <c r="B342" s="169"/>
      <c r="C342" s="26" t="s">
        <v>30</v>
      </c>
      <c r="D342" s="26" t="s">
        <v>30</v>
      </c>
      <c r="E342" s="26" t="s">
        <v>30</v>
      </c>
      <c r="F342" s="26" t="s">
        <v>30</v>
      </c>
      <c r="G342" s="161" t="str">
        <f t="shared" si="62"/>
        <v>--</v>
      </c>
      <c r="H342" s="27" t="s">
        <v>30</v>
      </c>
      <c r="I342" s="33" t="s">
        <v>30</v>
      </c>
      <c r="J342" s="88"/>
      <c r="K342" s="33"/>
      <c r="L342" s="26"/>
      <c r="M342" s="26"/>
      <c r="N342" s="26"/>
      <c r="O342" s="26"/>
      <c r="P342" s="169"/>
      <c r="Q342" s="184"/>
      <c r="R342" s="184"/>
      <c r="S342" s="185" t="str">
        <f t="shared" si="63"/>
        <v>0</v>
      </c>
      <c r="T342" s="185" t="str">
        <f t="shared" si="64"/>
        <v>0</v>
      </c>
      <c r="U342" s="185">
        <f t="shared" si="65"/>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outlineLevel="1" x14ac:dyDescent="0.2">
      <c r="A343" s="169"/>
      <c r="B343" s="169"/>
      <c r="C343" s="26" t="s">
        <v>30</v>
      </c>
      <c r="D343" s="26" t="s">
        <v>30</v>
      </c>
      <c r="E343" s="26" t="s">
        <v>30</v>
      </c>
      <c r="F343" s="26" t="s">
        <v>30</v>
      </c>
      <c r="G343" s="161" t="str">
        <f t="shared" si="62"/>
        <v>--</v>
      </c>
      <c r="H343" s="27" t="s">
        <v>30</v>
      </c>
      <c r="I343" s="33" t="s">
        <v>30</v>
      </c>
      <c r="J343" s="88"/>
      <c r="K343" s="33"/>
      <c r="L343" s="26"/>
      <c r="M343" s="26"/>
      <c r="N343" s="26"/>
      <c r="O343" s="26"/>
      <c r="P343" s="169"/>
      <c r="Q343" s="184"/>
      <c r="R343" s="184"/>
      <c r="S343" s="185" t="str">
        <f t="shared" si="63"/>
        <v>0</v>
      </c>
      <c r="T343" s="185" t="str">
        <f t="shared" si="64"/>
        <v>0</v>
      </c>
      <c r="U343" s="185">
        <f t="shared" si="65"/>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outlineLevel="1" x14ac:dyDescent="0.2">
      <c r="A344" s="169"/>
      <c r="B344" s="169"/>
      <c r="C344" s="26" t="s">
        <v>30</v>
      </c>
      <c r="D344" s="26" t="s">
        <v>30</v>
      </c>
      <c r="E344" s="26" t="s">
        <v>30</v>
      </c>
      <c r="F344" s="26" t="s">
        <v>30</v>
      </c>
      <c r="G344" s="161" t="str">
        <f t="shared" si="62"/>
        <v>--</v>
      </c>
      <c r="H344" s="27" t="s">
        <v>30</v>
      </c>
      <c r="I344" s="33" t="s">
        <v>30</v>
      </c>
      <c r="J344" s="88"/>
      <c r="K344" s="33"/>
      <c r="L344" s="26"/>
      <c r="M344" s="26"/>
      <c r="N344" s="26"/>
      <c r="O344" s="26"/>
      <c r="P344" s="169"/>
      <c r="Q344" s="184"/>
      <c r="R344" s="184"/>
      <c r="S344" s="185" t="str">
        <f t="shared" si="63"/>
        <v>0</v>
      </c>
      <c r="T344" s="185" t="str">
        <f t="shared" si="64"/>
        <v>0</v>
      </c>
      <c r="U344" s="185">
        <f t="shared" si="65"/>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outlineLevel="1" x14ac:dyDescent="0.2">
      <c r="A345" s="169"/>
      <c r="B345" s="169"/>
      <c r="C345" s="26" t="s">
        <v>30</v>
      </c>
      <c r="D345" s="26" t="s">
        <v>30</v>
      </c>
      <c r="E345" s="26" t="s">
        <v>30</v>
      </c>
      <c r="F345" s="26" t="s">
        <v>30</v>
      </c>
      <c r="G345" s="161" t="str">
        <f t="shared" si="62"/>
        <v>--</v>
      </c>
      <c r="H345" s="27" t="s">
        <v>30</v>
      </c>
      <c r="I345" s="33" t="s">
        <v>30</v>
      </c>
      <c r="J345" s="88"/>
      <c r="K345" s="33"/>
      <c r="L345" s="26"/>
      <c r="M345" s="26"/>
      <c r="N345" s="26"/>
      <c r="O345" s="26"/>
      <c r="P345" s="169"/>
      <c r="Q345" s="184"/>
      <c r="R345" s="184"/>
      <c r="S345" s="185" t="str">
        <f t="shared" si="63"/>
        <v>0</v>
      </c>
      <c r="T345" s="185" t="str">
        <f t="shared" si="64"/>
        <v>0</v>
      </c>
      <c r="U345" s="185">
        <f t="shared" si="65"/>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outlineLevel="1" x14ac:dyDescent="0.2">
      <c r="A346" s="169"/>
      <c r="B346" s="169"/>
      <c r="C346" s="26" t="s">
        <v>30</v>
      </c>
      <c r="D346" s="26" t="s">
        <v>30</v>
      </c>
      <c r="E346" s="26" t="s">
        <v>30</v>
      </c>
      <c r="F346" s="26" t="s">
        <v>30</v>
      </c>
      <c r="G346" s="161" t="str">
        <f t="shared" si="62"/>
        <v>--</v>
      </c>
      <c r="H346" s="27" t="s">
        <v>30</v>
      </c>
      <c r="I346" s="33" t="s">
        <v>30</v>
      </c>
      <c r="J346" s="87"/>
      <c r="K346" s="33"/>
      <c r="L346" s="26"/>
      <c r="M346" s="26"/>
      <c r="N346" s="26"/>
      <c r="O346" s="26"/>
      <c r="P346" s="169"/>
      <c r="Q346" s="184"/>
      <c r="R346" s="184"/>
      <c r="S346" s="185" t="str">
        <f t="shared" si="63"/>
        <v>0</v>
      </c>
      <c r="T346" s="185" t="str">
        <f t="shared" si="64"/>
        <v>0</v>
      </c>
      <c r="U346" s="185">
        <f t="shared" si="65"/>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outlineLevel="1" x14ac:dyDescent="0.2">
      <c r="A347" s="169"/>
      <c r="B347" s="169"/>
      <c r="C347" s="26" t="s">
        <v>30</v>
      </c>
      <c r="D347" s="26" t="s">
        <v>30</v>
      </c>
      <c r="E347" s="26" t="s">
        <v>30</v>
      </c>
      <c r="F347" s="26" t="s">
        <v>30</v>
      </c>
      <c r="G347" s="161" t="str">
        <f t="shared" si="62"/>
        <v>--</v>
      </c>
      <c r="H347" s="27" t="s">
        <v>30</v>
      </c>
      <c r="I347" s="33" t="s">
        <v>30</v>
      </c>
      <c r="J347" s="87"/>
      <c r="K347" s="33"/>
      <c r="L347" s="26"/>
      <c r="M347" s="26"/>
      <c r="N347" s="26"/>
      <c r="O347" s="28"/>
      <c r="P347" s="169"/>
      <c r="Q347" s="184"/>
      <c r="R347" s="184"/>
      <c r="S347" s="185" t="str">
        <f t="shared" si="63"/>
        <v>0</v>
      </c>
      <c r="T347" s="185" t="str">
        <f t="shared" si="64"/>
        <v>0</v>
      </c>
      <c r="U347" s="185">
        <f t="shared" si="65"/>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outlineLevel="1" x14ac:dyDescent="0.2">
      <c r="A348" s="169"/>
      <c r="B348" s="169"/>
      <c r="C348" s="26" t="s">
        <v>30</v>
      </c>
      <c r="D348" s="26" t="s">
        <v>30</v>
      </c>
      <c r="E348" s="26" t="s">
        <v>30</v>
      </c>
      <c r="F348" s="26" t="s">
        <v>30</v>
      </c>
      <c r="G348" s="161" t="str">
        <f t="shared" si="62"/>
        <v>--</v>
      </c>
      <c r="H348" s="27" t="s">
        <v>30</v>
      </c>
      <c r="I348" s="33" t="s">
        <v>30</v>
      </c>
      <c r="J348" s="87"/>
      <c r="K348" s="33"/>
      <c r="L348" s="26"/>
      <c r="M348" s="26"/>
      <c r="N348" s="26"/>
      <c r="O348" s="29"/>
      <c r="P348" s="169"/>
      <c r="Q348" s="184"/>
      <c r="R348" s="184"/>
      <c r="S348" s="185" t="str">
        <f t="shared" si="63"/>
        <v>0</v>
      </c>
      <c r="T348" s="185" t="str">
        <f t="shared" si="64"/>
        <v>0</v>
      </c>
      <c r="U348" s="185">
        <f t="shared" si="65"/>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54" x14ac:dyDescent="0.2">
      <c r="A350" s="31"/>
      <c r="B350" s="31"/>
      <c r="C350" s="32" t="s">
        <v>674</v>
      </c>
      <c r="D350" s="32"/>
      <c r="E350" s="30"/>
      <c r="F350" s="30"/>
      <c r="G350" s="30"/>
      <c r="H350" s="30"/>
      <c r="I350" s="30"/>
      <c r="J350" s="85"/>
      <c r="K350" s="30"/>
      <c r="L350" s="30"/>
      <c r="M350" s="30"/>
      <c r="N350" s="84" t="s">
        <v>6</v>
      </c>
      <c r="O350" s="84"/>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63.75" hidden="1" outlineLevel="1" x14ac:dyDescent="0.2">
      <c r="A354" s="169"/>
      <c r="B354" s="169"/>
      <c r="C354" s="24" t="s">
        <v>915</v>
      </c>
      <c r="D354" s="24" t="s">
        <v>916</v>
      </c>
      <c r="E354" s="24" t="s">
        <v>981</v>
      </c>
      <c r="F354" s="24" t="s">
        <v>980</v>
      </c>
      <c r="G354" s="181"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outlineLevel="1" x14ac:dyDescent="0.2">
      <c r="A356" s="169"/>
      <c r="B356" s="169"/>
      <c r="C356" s="26" t="s">
        <v>30</v>
      </c>
      <c r="D356" s="26" t="s">
        <v>30</v>
      </c>
      <c r="E356" s="26" t="s">
        <v>30</v>
      </c>
      <c r="F356" s="26" t="s">
        <v>30</v>
      </c>
      <c r="G356" s="161" t="str">
        <f t="shared" ref="G356:G369" si="66">V356</f>
        <v>--</v>
      </c>
      <c r="H356" s="27" t="s">
        <v>30</v>
      </c>
      <c r="I356" s="33" t="s">
        <v>30</v>
      </c>
      <c r="J356" s="87"/>
      <c r="K356" s="33"/>
      <c r="L356" s="26"/>
      <c r="M356" s="26"/>
      <c r="N356" s="26"/>
      <c r="O356" s="26"/>
      <c r="P356" s="169"/>
      <c r="Q356" s="184"/>
      <c r="R356" s="184"/>
      <c r="S356" s="185" t="str">
        <f t="shared" ref="S356:S369" si="67">IF(Q356="Basso",1.8,IF(Q356="Medio",2.5,IF(Q356="Medio-Alto",3.8,IF(Q356="Alto",5,"0"))))</f>
        <v>0</v>
      </c>
      <c r="T356" s="185" t="str">
        <f t="shared" ref="T356:T369" si="68">IF(R356="Basso",1.8,IF(R356="Medio",2.5,IF(R356="Medio-Alto",3.8,IF(R356="Alto",5,"0"))))</f>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outlineLevel="1" x14ac:dyDescent="0.2">
      <c r="A357" s="169"/>
      <c r="B357" s="169"/>
      <c r="C357" s="26" t="s">
        <v>30</v>
      </c>
      <c r="D357" s="26" t="s">
        <v>30</v>
      </c>
      <c r="E357" s="26" t="s">
        <v>30</v>
      </c>
      <c r="F357" s="26" t="s">
        <v>30</v>
      </c>
      <c r="G357" s="161" t="str">
        <f t="shared" si="66"/>
        <v>--</v>
      </c>
      <c r="H357" s="27" t="s">
        <v>30</v>
      </c>
      <c r="I357" s="33" t="s">
        <v>30</v>
      </c>
      <c r="J357" s="87"/>
      <c r="K357" s="33"/>
      <c r="L357" s="26"/>
      <c r="M357" s="26"/>
      <c r="N357" s="26"/>
      <c r="O357" s="26"/>
      <c r="P357" s="169"/>
      <c r="Q357" s="184"/>
      <c r="R357" s="184"/>
      <c r="S357" s="185" t="str">
        <f t="shared" si="67"/>
        <v>0</v>
      </c>
      <c r="T357" s="185" t="str">
        <f t="shared" si="68"/>
        <v>0</v>
      </c>
      <c r="U357" s="185">
        <f t="shared" ref="U357:U369" si="69">(T357*S357)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outlineLevel="1" x14ac:dyDescent="0.2">
      <c r="A358" s="169"/>
      <c r="B358" s="169"/>
      <c r="C358" s="26" t="s">
        <v>30</v>
      </c>
      <c r="D358" s="26" t="s">
        <v>30</v>
      </c>
      <c r="E358" s="26" t="s">
        <v>30</v>
      </c>
      <c r="F358" s="26" t="s">
        <v>30</v>
      </c>
      <c r="G358" s="161" t="str">
        <f t="shared" si="66"/>
        <v>--</v>
      </c>
      <c r="H358" s="27" t="s">
        <v>30</v>
      </c>
      <c r="I358" s="33" t="s">
        <v>30</v>
      </c>
      <c r="J358" s="87"/>
      <c r="K358" s="33"/>
      <c r="L358" s="26"/>
      <c r="M358" s="26"/>
      <c r="N358" s="26"/>
      <c r="O358" s="26"/>
      <c r="P358" s="169"/>
      <c r="Q358" s="184"/>
      <c r="R358" s="184"/>
      <c r="S358" s="185" t="str">
        <f t="shared" si="67"/>
        <v>0</v>
      </c>
      <c r="T358" s="185" t="str">
        <f t="shared" si="68"/>
        <v>0</v>
      </c>
      <c r="U358" s="185">
        <f t="shared" si="69"/>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outlineLevel="1" x14ac:dyDescent="0.2">
      <c r="A359" s="169"/>
      <c r="B359" s="169"/>
      <c r="C359" s="26" t="s">
        <v>30</v>
      </c>
      <c r="D359" s="26" t="s">
        <v>30</v>
      </c>
      <c r="E359" s="26" t="s">
        <v>30</v>
      </c>
      <c r="F359" s="26" t="s">
        <v>30</v>
      </c>
      <c r="G359" s="161" t="str">
        <f t="shared" si="66"/>
        <v>--</v>
      </c>
      <c r="H359" s="27" t="s">
        <v>30</v>
      </c>
      <c r="I359" s="33" t="s">
        <v>30</v>
      </c>
      <c r="J359" s="87"/>
      <c r="K359" s="33"/>
      <c r="L359" s="26"/>
      <c r="M359" s="26"/>
      <c r="N359" s="26"/>
      <c r="O359" s="26"/>
      <c r="P359" s="169"/>
      <c r="Q359" s="184"/>
      <c r="R359" s="184"/>
      <c r="S359" s="185" t="str">
        <f t="shared" si="67"/>
        <v>0</v>
      </c>
      <c r="T359" s="185" t="str">
        <f t="shared" si="68"/>
        <v>0</v>
      </c>
      <c r="U359" s="185">
        <f t="shared" si="69"/>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outlineLevel="1" x14ac:dyDescent="0.2">
      <c r="A360" s="169"/>
      <c r="B360" s="169"/>
      <c r="C360" s="26" t="s">
        <v>30</v>
      </c>
      <c r="D360" s="26" t="s">
        <v>30</v>
      </c>
      <c r="E360" s="26" t="s">
        <v>30</v>
      </c>
      <c r="F360" s="26" t="s">
        <v>30</v>
      </c>
      <c r="G360" s="161" t="str">
        <f t="shared" si="66"/>
        <v>--</v>
      </c>
      <c r="H360" s="27" t="s">
        <v>30</v>
      </c>
      <c r="I360" s="33" t="s">
        <v>30</v>
      </c>
      <c r="J360" s="87"/>
      <c r="K360" s="33"/>
      <c r="L360" s="26"/>
      <c r="M360" s="26"/>
      <c r="N360" s="26"/>
      <c r="O360" s="26"/>
      <c r="P360" s="169"/>
      <c r="Q360" s="184"/>
      <c r="R360" s="184"/>
      <c r="S360" s="185" t="str">
        <f t="shared" si="67"/>
        <v>0</v>
      </c>
      <c r="T360" s="185" t="str">
        <f t="shared" si="68"/>
        <v>0</v>
      </c>
      <c r="U360" s="185">
        <f t="shared" si="69"/>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outlineLevel="1" x14ac:dyDescent="0.2">
      <c r="A361" s="169"/>
      <c r="B361" s="169"/>
      <c r="C361" s="26" t="s">
        <v>30</v>
      </c>
      <c r="D361" s="26" t="s">
        <v>30</v>
      </c>
      <c r="E361" s="26" t="s">
        <v>30</v>
      </c>
      <c r="F361" s="26" t="s">
        <v>30</v>
      </c>
      <c r="G361" s="161" t="str">
        <f t="shared" si="66"/>
        <v>--</v>
      </c>
      <c r="H361" s="27" t="s">
        <v>30</v>
      </c>
      <c r="I361" s="33" t="s">
        <v>30</v>
      </c>
      <c r="J361" s="87"/>
      <c r="K361" s="33"/>
      <c r="L361" s="26"/>
      <c r="M361" s="26"/>
      <c r="N361" s="26"/>
      <c r="O361" s="26"/>
      <c r="P361" s="169"/>
      <c r="Q361" s="184"/>
      <c r="R361" s="184"/>
      <c r="S361" s="185" t="str">
        <f t="shared" si="67"/>
        <v>0</v>
      </c>
      <c r="T361" s="185" t="str">
        <f t="shared" si="68"/>
        <v>0</v>
      </c>
      <c r="U361" s="185">
        <f t="shared" si="69"/>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outlineLevel="1" x14ac:dyDescent="0.2">
      <c r="A362" s="169"/>
      <c r="B362" s="169"/>
      <c r="C362" s="26" t="s">
        <v>30</v>
      </c>
      <c r="D362" s="26" t="s">
        <v>30</v>
      </c>
      <c r="E362" s="26" t="s">
        <v>30</v>
      </c>
      <c r="F362" s="26" t="s">
        <v>30</v>
      </c>
      <c r="G362" s="161" t="str">
        <f t="shared" si="66"/>
        <v>--</v>
      </c>
      <c r="H362" s="27" t="s">
        <v>30</v>
      </c>
      <c r="I362" s="33" t="s">
        <v>30</v>
      </c>
      <c r="J362" s="87"/>
      <c r="K362" s="33"/>
      <c r="L362" s="26"/>
      <c r="M362" s="26"/>
      <c r="N362" s="26"/>
      <c r="O362" s="26"/>
      <c r="P362" s="169"/>
      <c r="Q362" s="184"/>
      <c r="R362" s="184"/>
      <c r="S362" s="185" t="str">
        <f t="shared" si="67"/>
        <v>0</v>
      </c>
      <c r="T362" s="185" t="str">
        <f t="shared" si="68"/>
        <v>0</v>
      </c>
      <c r="U362" s="185">
        <f t="shared" si="69"/>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outlineLevel="1" x14ac:dyDescent="0.2">
      <c r="A363" s="169"/>
      <c r="B363" s="169"/>
      <c r="C363" s="26" t="s">
        <v>30</v>
      </c>
      <c r="D363" s="26" t="s">
        <v>30</v>
      </c>
      <c r="E363" s="26" t="s">
        <v>30</v>
      </c>
      <c r="F363" s="26" t="s">
        <v>30</v>
      </c>
      <c r="G363" s="161" t="str">
        <f t="shared" si="66"/>
        <v>--</v>
      </c>
      <c r="H363" s="27" t="s">
        <v>30</v>
      </c>
      <c r="I363" s="33" t="s">
        <v>30</v>
      </c>
      <c r="J363" s="88"/>
      <c r="K363" s="33"/>
      <c r="L363" s="26"/>
      <c r="M363" s="26"/>
      <c r="N363" s="26"/>
      <c r="O363" s="26"/>
      <c r="P363" s="169"/>
      <c r="Q363" s="184"/>
      <c r="R363" s="184"/>
      <c r="S363" s="185" t="str">
        <f t="shared" si="67"/>
        <v>0</v>
      </c>
      <c r="T363" s="185" t="str">
        <f t="shared" si="68"/>
        <v>0</v>
      </c>
      <c r="U363" s="185">
        <f t="shared" si="69"/>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outlineLevel="1" x14ac:dyDescent="0.2">
      <c r="A364" s="169"/>
      <c r="B364" s="169"/>
      <c r="C364" s="26" t="s">
        <v>30</v>
      </c>
      <c r="D364" s="26" t="s">
        <v>30</v>
      </c>
      <c r="E364" s="26" t="s">
        <v>30</v>
      </c>
      <c r="F364" s="26" t="s">
        <v>30</v>
      </c>
      <c r="G364" s="161" t="str">
        <f t="shared" si="66"/>
        <v>--</v>
      </c>
      <c r="H364" s="27" t="s">
        <v>30</v>
      </c>
      <c r="I364" s="33" t="s">
        <v>30</v>
      </c>
      <c r="J364" s="88"/>
      <c r="K364" s="33"/>
      <c r="L364" s="26"/>
      <c r="M364" s="26"/>
      <c r="N364" s="26"/>
      <c r="O364" s="26"/>
      <c r="P364" s="169"/>
      <c r="Q364" s="184"/>
      <c r="R364" s="184"/>
      <c r="S364" s="185" t="str">
        <f t="shared" si="67"/>
        <v>0</v>
      </c>
      <c r="T364" s="185" t="str">
        <f t="shared" si="68"/>
        <v>0</v>
      </c>
      <c r="U364" s="185">
        <f t="shared" si="69"/>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outlineLevel="1" x14ac:dyDescent="0.2">
      <c r="A365" s="169"/>
      <c r="B365" s="169"/>
      <c r="C365" s="26" t="s">
        <v>30</v>
      </c>
      <c r="D365" s="26" t="s">
        <v>30</v>
      </c>
      <c r="E365" s="26" t="s">
        <v>30</v>
      </c>
      <c r="F365" s="26" t="s">
        <v>30</v>
      </c>
      <c r="G365" s="161" t="str">
        <f t="shared" si="66"/>
        <v>--</v>
      </c>
      <c r="H365" s="27" t="s">
        <v>30</v>
      </c>
      <c r="I365" s="33" t="s">
        <v>30</v>
      </c>
      <c r="J365" s="88"/>
      <c r="K365" s="33"/>
      <c r="L365" s="26"/>
      <c r="M365" s="26"/>
      <c r="N365" s="26"/>
      <c r="O365" s="26"/>
      <c r="P365" s="169"/>
      <c r="Q365" s="184"/>
      <c r="R365" s="184"/>
      <c r="S365" s="185" t="str">
        <f t="shared" si="67"/>
        <v>0</v>
      </c>
      <c r="T365" s="185" t="str">
        <f t="shared" si="68"/>
        <v>0</v>
      </c>
      <c r="U365" s="185">
        <f t="shared" si="69"/>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outlineLevel="1" x14ac:dyDescent="0.2">
      <c r="A366" s="169"/>
      <c r="B366" s="169"/>
      <c r="C366" s="26" t="s">
        <v>30</v>
      </c>
      <c r="D366" s="26" t="s">
        <v>30</v>
      </c>
      <c r="E366" s="26" t="s">
        <v>30</v>
      </c>
      <c r="F366" s="26" t="s">
        <v>30</v>
      </c>
      <c r="G366" s="161" t="str">
        <f t="shared" si="66"/>
        <v>--</v>
      </c>
      <c r="H366" s="27" t="s">
        <v>30</v>
      </c>
      <c r="I366" s="33" t="s">
        <v>30</v>
      </c>
      <c r="J366" s="88"/>
      <c r="K366" s="33"/>
      <c r="L366" s="26"/>
      <c r="M366" s="26"/>
      <c r="N366" s="26"/>
      <c r="O366" s="26"/>
      <c r="P366" s="169"/>
      <c r="Q366" s="184"/>
      <c r="R366" s="184"/>
      <c r="S366" s="185" t="str">
        <f t="shared" si="67"/>
        <v>0</v>
      </c>
      <c r="T366" s="185" t="str">
        <f t="shared" si="68"/>
        <v>0</v>
      </c>
      <c r="U366" s="185">
        <f t="shared" si="69"/>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outlineLevel="1" x14ac:dyDescent="0.2">
      <c r="A367" s="169"/>
      <c r="B367" s="169"/>
      <c r="C367" s="26" t="s">
        <v>30</v>
      </c>
      <c r="D367" s="26" t="s">
        <v>30</v>
      </c>
      <c r="E367" s="26" t="s">
        <v>30</v>
      </c>
      <c r="F367" s="26" t="s">
        <v>30</v>
      </c>
      <c r="G367" s="161" t="str">
        <f t="shared" si="66"/>
        <v>--</v>
      </c>
      <c r="H367" s="27" t="s">
        <v>30</v>
      </c>
      <c r="I367" s="33" t="s">
        <v>30</v>
      </c>
      <c r="J367" s="87"/>
      <c r="K367" s="33"/>
      <c r="L367" s="26"/>
      <c r="M367" s="26"/>
      <c r="N367" s="26"/>
      <c r="O367" s="26"/>
      <c r="P367" s="169"/>
      <c r="Q367" s="184"/>
      <c r="R367" s="184"/>
      <c r="S367" s="185" t="str">
        <f t="shared" si="67"/>
        <v>0</v>
      </c>
      <c r="T367" s="185" t="str">
        <f t="shared" si="68"/>
        <v>0</v>
      </c>
      <c r="U367" s="185">
        <f t="shared" si="69"/>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outlineLevel="1" x14ac:dyDescent="0.2">
      <c r="A368" s="169"/>
      <c r="B368" s="169"/>
      <c r="C368" s="26" t="s">
        <v>30</v>
      </c>
      <c r="D368" s="26" t="s">
        <v>30</v>
      </c>
      <c r="E368" s="26" t="s">
        <v>30</v>
      </c>
      <c r="F368" s="26" t="s">
        <v>30</v>
      </c>
      <c r="G368" s="161" t="str">
        <f t="shared" si="66"/>
        <v>--</v>
      </c>
      <c r="H368" s="27" t="s">
        <v>30</v>
      </c>
      <c r="I368" s="33" t="s">
        <v>30</v>
      </c>
      <c r="J368" s="87"/>
      <c r="K368" s="33"/>
      <c r="L368" s="26"/>
      <c r="M368" s="26"/>
      <c r="N368" s="26"/>
      <c r="O368" s="28"/>
      <c r="P368" s="169"/>
      <c r="Q368" s="184"/>
      <c r="R368" s="184"/>
      <c r="S368" s="185" t="str">
        <f t="shared" si="67"/>
        <v>0</v>
      </c>
      <c r="T368" s="185" t="str">
        <f t="shared" si="68"/>
        <v>0</v>
      </c>
      <c r="U368" s="185">
        <f t="shared" si="69"/>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outlineLevel="1" x14ac:dyDescent="0.2">
      <c r="A369" s="169"/>
      <c r="B369" s="169"/>
      <c r="C369" s="26" t="s">
        <v>30</v>
      </c>
      <c r="D369" s="26" t="s">
        <v>30</v>
      </c>
      <c r="E369" s="26" t="s">
        <v>30</v>
      </c>
      <c r="F369" s="26" t="s">
        <v>30</v>
      </c>
      <c r="G369" s="161" t="str">
        <f t="shared" si="66"/>
        <v>--</v>
      </c>
      <c r="H369" s="27" t="s">
        <v>30</v>
      </c>
      <c r="I369" s="33" t="s">
        <v>30</v>
      </c>
      <c r="J369" s="87"/>
      <c r="K369" s="33"/>
      <c r="L369" s="26"/>
      <c r="M369" s="26"/>
      <c r="N369" s="26"/>
      <c r="O369" s="29"/>
      <c r="P369" s="169"/>
      <c r="Q369" s="184"/>
      <c r="R369" s="184"/>
      <c r="S369" s="185" t="str">
        <f t="shared" si="67"/>
        <v>0</v>
      </c>
      <c r="T369" s="185" t="str">
        <f t="shared" si="68"/>
        <v>0</v>
      </c>
      <c r="U369" s="185">
        <f t="shared" si="69"/>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54" x14ac:dyDescent="0.2">
      <c r="A371" s="31"/>
      <c r="B371" s="31"/>
      <c r="C371" s="32" t="s">
        <v>674</v>
      </c>
      <c r="D371" s="32"/>
      <c r="E371" s="30"/>
      <c r="F371" s="30"/>
      <c r="G371" s="30"/>
      <c r="H371" s="30"/>
      <c r="I371" s="30"/>
      <c r="J371" s="85"/>
      <c r="K371" s="30"/>
      <c r="L371" s="30"/>
      <c r="M371" s="30"/>
      <c r="N371" s="84" t="s">
        <v>6</v>
      </c>
      <c r="O371" s="84"/>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63.75" hidden="1" outlineLevel="1" x14ac:dyDescent="0.2">
      <c r="A375" s="169"/>
      <c r="B375" s="169"/>
      <c r="C375" s="24" t="s">
        <v>915</v>
      </c>
      <c r="D375" s="24" t="s">
        <v>916</v>
      </c>
      <c r="E375" s="24" t="s">
        <v>981</v>
      </c>
      <c r="F375" s="24" t="s">
        <v>980</v>
      </c>
      <c r="G375" s="181"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outlineLevel="1" x14ac:dyDescent="0.2">
      <c r="A377" s="169"/>
      <c r="B377" s="169"/>
      <c r="C377" s="26" t="s">
        <v>30</v>
      </c>
      <c r="D377" s="26" t="s">
        <v>30</v>
      </c>
      <c r="E377" s="26" t="s">
        <v>30</v>
      </c>
      <c r="F377" s="26" t="s">
        <v>30</v>
      </c>
      <c r="G377" s="161" t="str">
        <f t="shared" ref="G377:G390" si="70">V377</f>
        <v>--</v>
      </c>
      <c r="H377" s="27" t="s">
        <v>30</v>
      </c>
      <c r="I377" s="33" t="s">
        <v>30</v>
      </c>
      <c r="J377" s="87"/>
      <c r="K377" s="33"/>
      <c r="L377" s="26"/>
      <c r="M377" s="26"/>
      <c r="N377" s="26"/>
      <c r="O377" s="26"/>
      <c r="P377" s="169"/>
      <c r="Q377" s="184"/>
      <c r="R377" s="184"/>
      <c r="S377" s="185" t="str">
        <f t="shared" ref="S377:S390" si="71">IF(Q377="Basso",1.8,IF(Q377="Medio",2.5,IF(Q377="Medio-Alto",3.8,IF(Q377="Alto",5,"0"))))</f>
        <v>0</v>
      </c>
      <c r="T377" s="185" t="str">
        <f t="shared" ref="T377:T390" si="72">IF(R377="Basso",1.8,IF(R377="Medio",2.5,IF(R377="Medio-Alto",3.8,IF(R377="Alto",5,"0"))))</f>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outlineLevel="1" x14ac:dyDescent="0.2">
      <c r="A378" s="169"/>
      <c r="B378" s="169"/>
      <c r="C378" s="26" t="s">
        <v>30</v>
      </c>
      <c r="D378" s="26" t="s">
        <v>30</v>
      </c>
      <c r="E378" s="26" t="s">
        <v>30</v>
      </c>
      <c r="F378" s="26" t="s">
        <v>30</v>
      </c>
      <c r="G378" s="161" t="str">
        <f t="shared" si="70"/>
        <v>--</v>
      </c>
      <c r="H378" s="27" t="s">
        <v>30</v>
      </c>
      <c r="I378" s="33" t="s">
        <v>30</v>
      </c>
      <c r="J378" s="87"/>
      <c r="K378" s="33"/>
      <c r="L378" s="26"/>
      <c r="M378" s="26"/>
      <c r="N378" s="26"/>
      <c r="O378" s="26"/>
      <c r="P378" s="169"/>
      <c r="Q378" s="184"/>
      <c r="R378" s="184"/>
      <c r="S378" s="185" t="str">
        <f t="shared" si="71"/>
        <v>0</v>
      </c>
      <c r="T378" s="185" t="str">
        <f t="shared" si="72"/>
        <v>0</v>
      </c>
      <c r="U378" s="185">
        <f t="shared" ref="U378:U390" si="73">(T378*S378)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outlineLevel="1" x14ac:dyDescent="0.2">
      <c r="A379" s="169"/>
      <c r="B379" s="169"/>
      <c r="C379" s="26" t="s">
        <v>30</v>
      </c>
      <c r="D379" s="26" t="s">
        <v>30</v>
      </c>
      <c r="E379" s="26" t="s">
        <v>30</v>
      </c>
      <c r="F379" s="26" t="s">
        <v>30</v>
      </c>
      <c r="G379" s="161" t="str">
        <f t="shared" si="70"/>
        <v>--</v>
      </c>
      <c r="H379" s="27" t="s">
        <v>30</v>
      </c>
      <c r="I379" s="33" t="s">
        <v>30</v>
      </c>
      <c r="J379" s="87"/>
      <c r="K379" s="33"/>
      <c r="L379" s="26"/>
      <c r="M379" s="26"/>
      <c r="N379" s="26"/>
      <c r="O379" s="26"/>
      <c r="P379" s="169"/>
      <c r="Q379" s="184"/>
      <c r="R379" s="184"/>
      <c r="S379" s="185" t="str">
        <f t="shared" si="71"/>
        <v>0</v>
      </c>
      <c r="T379" s="185" t="str">
        <f t="shared" si="72"/>
        <v>0</v>
      </c>
      <c r="U379" s="185">
        <f t="shared" si="73"/>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outlineLevel="1" x14ac:dyDescent="0.2">
      <c r="A380" s="169"/>
      <c r="B380" s="169"/>
      <c r="C380" s="26" t="s">
        <v>30</v>
      </c>
      <c r="D380" s="26" t="s">
        <v>30</v>
      </c>
      <c r="E380" s="26" t="s">
        <v>30</v>
      </c>
      <c r="F380" s="26" t="s">
        <v>30</v>
      </c>
      <c r="G380" s="161" t="str">
        <f t="shared" si="70"/>
        <v>--</v>
      </c>
      <c r="H380" s="27" t="s">
        <v>30</v>
      </c>
      <c r="I380" s="33" t="s">
        <v>30</v>
      </c>
      <c r="J380" s="87"/>
      <c r="K380" s="33"/>
      <c r="L380" s="26"/>
      <c r="M380" s="26"/>
      <c r="N380" s="26"/>
      <c r="O380" s="26"/>
      <c r="P380" s="169"/>
      <c r="Q380" s="184"/>
      <c r="R380" s="184"/>
      <c r="S380" s="185" t="str">
        <f t="shared" si="71"/>
        <v>0</v>
      </c>
      <c r="T380" s="185" t="str">
        <f t="shared" si="72"/>
        <v>0</v>
      </c>
      <c r="U380" s="185">
        <f t="shared" si="73"/>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outlineLevel="1" x14ac:dyDescent="0.2">
      <c r="A381" s="169"/>
      <c r="B381" s="169"/>
      <c r="C381" s="26" t="s">
        <v>30</v>
      </c>
      <c r="D381" s="26" t="s">
        <v>30</v>
      </c>
      <c r="E381" s="26" t="s">
        <v>30</v>
      </c>
      <c r="F381" s="26" t="s">
        <v>30</v>
      </c>
      <c r="G381" s="161" t="str">
        <f t="shared" si="70"/>
        <v>--</v>
      </c>
      <c r="H381" s="27" t="s">
        <v>30</v>
      </c>
      <c r="I381" s="33" t="s">
        <v>30</v>
      </c>
      <c r="J381" s="87"/>
      <c r="K381" s="33"/>
      <c r="L381" s="26"/>
      <c r="M381" s="26"/>
      <c r="N381" s="26"/>
      <c r="O381" s="26"/>
      <c r="P381" s="169"/>
      <c r="Q381" s="184"/>
      <c r="R381" s="184"/>
      <c r="S381" s="185" t="str">
        <f t="shared" si="71"/>
        <v>0</v>
      </c>
      <c r="T381" s="185" t="str">
        <f t="shared" si="72"/>
        <v>0</v>
      </c>
      <c r="U381" s="185">
        <f t="shared" si="73"/>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outlineLevel="1" x14ac:dyDescent="0.2">
      <c r="A382" s="169"/>
      <c r="B382" s="169"/>
      <c r="C382" s="26" t="s">
        <v>30</v>
      </c>
      <c r="D382" s="26" t="s">
        <v>30</v>
      </c>
      <c r="E382" s="26" t="s">
        <v>30</v>
      </c>
      <c r="F382" s="26" t="s">
        <v>30</v>
      </c>
      <c r="G382" s="161" t="str">
        <f t="shared" si="70"/>
        <v>--</v>
      </c>
      <c r="H382" s="27" t="s">
        <v>30</v>
      </c>
      <c r="I382" s="33" t="s">
        <v>30</v>
      </c>
      <c r="J382" s="87"/>
      <c r="K382" s="33"/>
      <c r="L382" s="26"/>
      <c r="M382" s="26"/>
      <c r="N382" s="26"/>
      <c r="O382" s="26"/>
      <c r="P382" s="169"/>
      <c r="Q382" s="184"/>
      <c r="R382" s="184"/>
      <c r="S382" s="185" t="str">
        <f t="shared" si="71"/>
        <v>0</v>
      </c>
      <c r="T382" s="185" t="str">
        <f t="shared" si="72"/>
        <v>0</v>
      </c>
      <c r="U382" s="185">
        <f t="shared" si="73"/>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outlineLevel="1" x14ac:dyDescent="0.2">
      <c r="A383" s="169"/>
      <c r="B383" s="169"/>
      <c r="C383" s="26" t="s">
        <v>30</v>
      </c>
      <c r="D383" s="26" t="s">
        <v>30</v>
      </c>
      <c r="E383" s="26" t="s">
        <v>30</v>
      </c>
      <c r="F383" s="26" t="s">
        <v>30</v>
      </c>
      <c r="G383" s="161" t="str">
        <f t="shared" si="70"/>
        <v>--</v>
      </c>
      <c r="H383" s="27" t="s">
        <v>30</v>
      </c>
      <c r="I383" s="33" t="s">
        <v>30</v>
      </c>
      <c r="J383" s="87"/>
      <c r="K383" s="33"/>
      <c r="L383" s="26"/>
      <c r="M383" s="26"/>
      <c r="N383" s="26"/>
      <c r="O383" s="26"/>
      <c r="P383" s="169"/>
      <c r="Q383" s="184"/>
      <c r="R383" s="184"/>
      <c r="S383" s="185" t="str">
        <f t="shared" si="71"/>
        <v>0</v>
      </c>
      <c r="T383" s="185" t="str">
        <f t="shared" si="72"/>
        <v>0</v>
      </c>
      <c r="U383" s="185">
        <f t="shared" si="73"/>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outlineLevel="1" x14ac:dyDescent="0.2">
      <c r="A384" s="169"/>
      <c r="B384" s="169"/>
      <c r="C384" s="26" t="s">
        <v>30</v>
      </c>
      <c r="D384" s="26" t="s">
        <v>30</v>
      </c>
      <c r="E384" s="26" t="s">
        <v>30</v>
      </c>
      <c r="F384" s="26" t="s">
        <v>30</v>
      </c>
      <c r="G384" s="161" t="str">
        <f t="shared" si="70"/>
        <v>--</v>
      </c>
      <c r="H384" s="27" t="s">
        <v>30</v>
      </c>
      <c r="I384" s="33" t="s">
        <v>30</v>
      </c>
      <c r="J384" s="88"/>
      <c r="K384" s="33"/>
      <c r="L384" s="26"/>
      <c r="M384" s="26"/>
      <c r="N384" s="26"/>
      <c r="O384" s="26"/>
      <c r="P384" s="169"/>
      <c r="Q384" s="184"/>
      <c r="R384" s="184"/>
      <c r="S384" s="185" t="str">
        <f t="shared" si="71"/>
        <v>0</v>
      </c>
      <c r="T384" s="185" t="str">
        <f t="shared" si="72"/>
        <v>0</v>
      </c>
      <c r="U384" s="185">
        <f t="shared" si="73"/>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outlineLevel="1" x14ac:dyDescent="0.2">
      <c r="A385" s="169"/>
      <c r="B385" s="169"/>
      <c r="C385" s="26" t="s">
        <v>30</v>
      </c>
      <c r="D385" s="26" t="s">
        <v>30</v>
      </c>
      <c r="E385" s="26" t="s">
        <v>30</v>
      </c>
      <c r="F385" s="26" t="s">
        <v>30</v>
      </c>
      <c r="G385" s="161" t="str">
        <f t="shared" si="70"/>
        <v>--</v>
      </c>
      <c r="H385" s="27" t="s">
        <v>30</v>
      </c>
      <c r="I385" s="33" t="s">
        <v>30</v>
      </c>
      <c r="J385" s="88"/>
      <c r="K385" s="33"/>
      <c r="L385" s="26"/>
      <c r="M385" s="26"/>
      <c r="N385" s="26"/>
      <c r="O385" s="26"/>
      <c r="P385" s="169"/>
      <c r="Q385" s="184"/>
      <c r="R385" s="184"/>
      <c r="S385" s="185" t="str">
        <f t="shared" si="71"/>
        <v>0</v>
      </c>
      <c r="T385" s="185" t="str">
        <f t="shared" si="72"/>
        <v>0</v>
      </c>
      <c r="U385" s="185">
        <f t="shared" si="73"/>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outlineLevel="1" x14ac:dyDescent="0.2">
      <c r="A386" s="169"/>
      <c r="B386" s="169"/>
      <c r="C386" s="26" t="s">
        <v>30</v>
      </c>
      <c r="D386" s="26" t="s">
        <v>30</v>
      </c>
      <c r="E386" s="26" t="s">
        <v>30</v>
      </c>
      <c r="F386" s="26" t="s">
        <v>30</v>
      </c>
      <c r="G386" s="161" t="str">
        <f t="shared" si="70"/>
        <v>--</v>
      </c>
      <c r="H386" s="27" t="s">
        <v>30</v>
      </c>
      <c r="I386" s="33" t="s">
        <v>30</v>
      </c>
      <c r="J386" s="88"/>
      <c r="K386" s="33"/>
      <c r="L386" s="26"/>
      <c r="M386" s="26"/>
      <c r="N386" s="26"/>
      <c r="O386" s="26"/>
      <c r="P386" s="169"/>
      <c r="Q386" s="184"/>
      <c r="R386" s="184"/>
      <c r="S386" s="185" t="str">
        <f t="shared" si="71"/>
        <v>0</v>
      </c>
      <c r="T386" s="185" t="str">
        <f t="shared" si="72"/>
        <v>0</v>
      </c>
      <c r="U386" s="185">
        <f t="shared" si="73"/>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outlineLevel="1" x14ac:dyDescent="0.2">
      <c r="A387" s="169"/>
      <c r="B387" s="169"/>
      <c r="C387" s="26" t="s">
        <v>30</v>
      </c>
      <c r="D387" s="26" t="s">
        <v>30</v>
      </c>
      <c r="E387" s="26" t="s">
        <v>30</v>
      </c>
      <c r="F387" s="26" t="s">
        <v>30</v>
      </c>
      <c r="G387" s="161" t="str">
        <f t="shared" si="70"/>
        <v>--</v>
      </c>
      <c r="H387" s="27" t="s">
        <v>30</v>
      </c>
      <c r="I387" s="33" t="s">
        <v>30</v>
      </c>
      <c r="J387" s="88"/>
      <c r="K387" s="33"/>
      <c r="L387" s="26"/>
      <c r="M387" s="26"/>
      <c r="N387" s="26"/>
      <c r="O387" s="26"/>
      <c r="P387" s="169"/>
      <c r="Q387" s="184"/>
      <c r="R387" s="184"/>
      <c r="S387" s="185" t="str">
        <f t="shared" si="71"/>
        <v>0</v>
      </c>
      <c r="T387" s="185" t="str">
        <f t="shared" si="72"/>
        <v>0</v>
      </c>
      <c r="U387" s="185">
        <f t="shared" si="73"/>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outlineLevel="1" x14ac:dyDescent="0.2">
      <c r="A388" s="169"/>
      <c r="B388" s="169"/>
      <c r="C388" s="26" t="s">
        <v>30</v>
      </c>
      <c r="D388" s="26" t="s">
        <v>30</v>
      </c>
      <c r="E388" s="26" t="s">
        <v>30</v>
      </c>
      <c r="F388" s="26" t="s">
        <v>30</v>
      </c>
      <c r="G388" s="161" t="str">
        <f t="shared" si="70"/>
        <v>--</v>
      </c>
      <c r="H388" s="27" t="s">
        <v>30</v>
      </c>
      <c r="I388" s="33" t="s">
        <v>30</v>
      </c>
      <c r="J388" s="87"/>
      <c r="K388" s="33"/>
      <c r="L388" s="26"/>
      <c r="M388" s="26"/>
      <c r="N388" s="26"/>
      <c r="O388" s="26"/>
      <c r="P388" s="169"/>
      <c r="Q388" s="184"/>
      <c r="R388" s="184"/>
      <c r="S388" s="185" t="str">
        <f t="shared" si="71"/>
        <v>0</v>
      </c>
      <c r="T388" s="185" t="str">
        <f t="shared" si="72"/>
        <v>0</v>
      </c>
      <c r="U388" s="185">
        <f t="shared" si="73"/>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outlineLevel="1" x14ac:dyDescent="0.2">
      <c r="A389" s="169"/>
      <c r="B389" s="169"/>
      <c r="C389" s="26" t="s">
        <v>30</v>
      </c>
      <c r="D389" s="26" t="s">
        <v>30</v>
      </c>
      <c r="E389" s="26" t="s">
        <v>30</v>
      </c>
      <c r="F389" s="26" t="s">
        <v>30</v>
      </c>
      <c r="G389" s="161" t="str">
        <f t="shared" si="70"/>
        <v>--</v>
      </c>
      <c r="H389" s="27" t="s">
        <v>30</v>
      </c>
      <c r="I389" s="33" t="s">
        <v>30</v>
      </c>
      <c r="J389" s="87"/>
      <c r="K389" s="33"/>
      <c r="L389" s="26"/>
      <c r="M389" s="26"/>
      <c r="N389" s="26"/>
      <c r="O389" s="28"/>
      <c r="P389" s="169"/>
      <c r="Q389" s="184"/>
      <c r="R389" s="184"/>
      <c r="S389" s="185" t="str">
        <f t="shared" si="71"/>
        <v>0</v>
      </c>
      <c r="T389" s="185" t="str">
        <f t="shared" si="72"/>
        <v>0</v>
      </c>
      <c r="U389" s="185">
        <f t="shared" si="73"/>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outlineLevel="1" x14ac:dyDescent="0.2">
      <c r="A390" s="169"/>
      <c r="B390" s="169"/>
      <c r="C390" s="26" t="s">
        <v>30</v>
      </c>
      <c r="D390" s="26" t="s">
        <v>30</v>
      </c>
      <c r="E390" s="26" t="s">
        <v>30</v>
      </c>
      <c r="F390" s="26" t="s">
        <v>30</v>
      </c>
      <c r="G390" s="161" t="str">
        <f t="shared" si="70"/>
        <v>--</v>
      </c>
      <c r="H390" s="27" t="s">
        <v>30</v>
      </c>
      <c r="I390" s="33" t="s">
        <v>30</v>
      </c>
      <c r="J390" s="87"/>
      <c r="K390" s="33"/>
      <c r="L390" s="26"/>
      <c r="M390" s="26"/>
      <c r="N390" s="26"/>
      <c r="O390" s="29"/>
      <c r="P390" s="169"/>
      <c r="Q390" s="184"/>
      <c r="R390" s="184"/>
      <c r="S390" s="185" t="str">
        <f t="shared" si="71"/>
        <v>0</v>
      </c>
      <c r="T390" s="185" t="str">
        <f t="shared" si="72"/>
        <v>0</v>
      </c>
      <c r="U390" s="185">
        <f t="shared" si="73"/>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54" x14ac:dyDescent="0.2">
      <c r="A392" s="31"/>
      <c r="B392" s="31"/>
      <c r="C392" s="32" t="s">
        <v>674</v>
      </c>
      <c r="D392" s="32"/>
      <c r="E392" s="30"/>
      <c r="F392" s="30"/>
      <c r="G392" s="30"/>
      <c r="H392" s="30"/>
      <c r="I392" s="30"/>
      <c r="J392" s="85"/>
      <c r="K392" s="30"/>
      <c r="L392" s="30"/>
      <c r="M392" s="30"/>
      <c r="N392" s="84" t="s">
        <v>6</v>
      </c>
      <c r="O392" s="84"/>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63.75" hidden="1" outlineLevel="1" x14ac:dyDescent="0.2">
      <c r="A396" s="169"/>
      <c r="B396" s="169"/>
      <c r="C396" s="24" t="s">
        <v>915</v>
      </c>
      <c r="D396" s="24" t="s">
        <v>916</v>
      </c>
      <c r="E396" s="24" t="s">
        <v>981</v>
      </c>
      <c r="F396" s="24" t="s">
        <v>980</v>
      </c>
      <c r="G396" s="181"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outlineLevel="1" x14ac:dyDescent="0.2">
      <c r="A398" s="169"/>
      <c r="B398" s="169"/>
      <c r="C398" s="26" t="s">
        <v>30</v>
      </c>
      <c r="D398" s="26" t="s">
        <v>30</v>
      </c>
      <c r="E398" s="26" t="s">
        <v>30</v>
      </c>
      <c r="F398" s="26" t="s">
        <v>30</v>
      </c>
      <c r="G398" s="161" t="str">
        <f t="shared" ref="G398:G411" si="74">V398</f>
        <v>--</v>
      </c>
      <c r="H398" s="27" t="s">
        <v>30</v>
      </c>
      <c r="I398" s="33" t="s">
        <v>30</v>
      </c>
      <c r="J398" s="87"/>
      <c r="K398" s="33"/>
      <c r="L398" s="26"/>
      <c r="M398" s="26"/>
      <c r="N398" s="26"/>
      <c r="O398" s="26"/>
      <c r="P398" s="169"/>
      <c r="Q398" s="184"/>
      <c r="R398" s="184"/>
      <c r="S398" s="185" t="str">
        <f t="shared" ref="S398:S411" si="75">IF(Q398="Basso",1.8,IF(Q398="Medio",2.5,IF(Q398="Medio-Alto",3.8,IF(Q398="Alto",5,"0"))))</f>
        <v>0</v>
      </c>
      <c r="T398" s="185" t="str">
        <f t="shared" ref="T398:T411" si="76">IF(R398="Basso",1.8,IF(R398="Medio",2.5,IF(R398="Medio-Alto",3.8,IF(R398="Alto",5,"0"))))</f>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outlineLevel="1" x14ac:dyDescent="0.2">
      <c r="A399" s="169"/>
      <c r="B399" s="169"/>
      <c r="C399" s="26" t="s">
        <v>30</v>
      </c>
      <c r="D399" s="26" t="s">
        <v>30</v>
      </c>
      <c r="E399" s="26" t="s">
        <v>30</v>
      </c>
      <c r="F399" s="26" t="s">
        <v>30</v>
      </c>
      <c r="G399" s="161" t="str">
        <f t="shared" si="74"/>
        <v>--</v>
      </c>
      <c r="H399" s="27" t="s">
        <v>30</v>
      </c>
      <c r="I399" s="33" t="s">
        <v>30</v>
      </c>
      <c r="J399" s="87"/>
      <c r="K399" s="33"/>
      <c r="L399" s="26"/>
      <c r="M399" s="26"/>
      <c r="N399" s="26"/>
      <c r="O399" s="26"/>
      <c r="P399" s="169"/>
      <c r="Q399" s="184"/>
      <c r="R399" s="184"/>
      <c r="S399" s="185" t="str">
        <f t="shared" si="75"/>
        <v>0</v>
      </c>
      <c r="T399" s="185" t="str">
        <f t="shared" si="76"/>
        <v>0</v>
      </c>
      <c r="U399" s="185">
        <f t="shared" ref="U399:U411" si="77">(T399*S399)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outlineLevel="1" x14ac:dyDescent="0.2">
      <c r="A400" s="169"/>
      <c r="B400" s="169"/>
      <c r="C400" s="26" t="s">
        <v>30</v>
      </c>
      <c r="D400" s="26" t="s">
        <v>30</v>
      </c>
      <c r="E400" s="26" t="s">
        <v>30</v>
      </c>
      <c r="F400" s="26" t="s">
        <v>30</v>
      </c>
      <c r="G400" s="161" t="str">
        <f t="shared" si="74"/>
        <v>--</v>
      </c>
      <c r="H400" s="27" t="s">
        <v>30</v>
      </c>
      <c r="I400" s="33" t="s">
        <v>30</v>
      </c>
      <c r="J400" s="87"/>
      <c r="K400" s="33"/>
      <c r="L400" s="26"/>
      <c r="M400" s="26"/>
      <c r="N400" s="26"/>
      <c r="O400" s="26"/>
      <c r="P400" s="169"/>
      <c r="Q400" s="184"/>
      <c r="R400" s="184"/>
      <c r="S400" s="185" t="str">
        <f t="shared" si="75"/>
        <v>0</v>
      </c>
      <c r="T400" s="185" t="str">
        <f t="shared" si="76"/>
        <v>0</v>
      </c>
      <c r="U400" s="185">
        <f t="shared" si="77"/>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outlineLevel="1" x14ac:dyDescent="0.2">
      <c r="A401" s="169"/>
      <c r="B401" s="169"/>
      <c r="C401" s="26" t="s">
        <v>30</v>
      </c>
      <c r="D401" s="26" t="s">
        <v>30</v>
      </c>
      <c r="E401" s="26" t="s">
        <v>30</v>
      </c>
      <c r="F401" s="26" t="s">
        <v>30</v>
      </c>
      <c r="G401" s="161" t="str">
        <f t="shared" si="74"/>
        <v>--</v>
      </c>
      <c r="H401" s="27" t="s">
        <v>30</v>
      </c>
      <c r="I401" s="33" t="s">
        <v>30</v>
      </c>
      <c r="J401" s="87"/>
      <c r="K401" s="33"/>
      <c r="L401" s="26"/>
      <c r="M401" s="26"/>
      <c r="N401" s="26"/>
      <c r="O401" s="26"/>
      <c r="P401" s="169"/>
      <c r="Q401" s="184"/>
      <c r="R401" s="184"/>
      <c r="S401" s="185" t="str">
        <f t="shared" si="75"/>
        <v>0</v>
      </c>
      <c r="T401" s="185" t="str">
        <f t="shared" si="76"/>
        <v>0</v>
      </c>
      <c r="U401" s="185">
        <f t="shared" si="77"/>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outlineLevel="1" x14ac:dyDescent="0.2">
      <c r="A402" s="169"/>
      <c r="B402" s="169"/>
      <c r="C402" s="26" t="s">
        <v>30</v>
      </c>
      <c r="D402" s="26" t="s">
        <v>30</v>
      </c>
      <c r="E402" s="26" t="s">
        <v>30</v>
      </c>
      <c r="F402" s="26" t="s">
        <v>30</v>
      </c>
      <c r="G402" s="161" t="str">
        <f t="shared" si="74"/>
        <v>--</v>
      </c>
      <c r="H402" s="27" t="s">
        <v>30</v>
      </c>
      <c r="I402" s="33" t="s">
        <v>30</v>
      </c>
      <c r="J402" s="87"/>
      <c r="K402" s="33"/>
      <c r="L402" s="26"/>
      <c r="M402" s="26"/>
      <c r="N402" s="26"/>
      <c r="O402" s="26"/>
      <c r="P402" s="169"/>
      <c r="Q402" s="184"/>
      <c r="R402" s="184"/>
      <c r="S402" s="185" t="str">
        <f t="shared" si="75"/>
        <v>0</v>
      </c>
      <c r="T402" s="185" t="str">
        <f t="shared" si="76"/>
        <v>0</v>
      </c>
      <c r="U402" s="185">
        <f t="shared" si="77"/>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outlineLevel="1" x14ac:dyDescent="0.2">
      <c r="A403" s="169"/>
      <c r="B403" s="169"/>
      <c r="C403" s="26" t="s">
        <v>30</v>
      </c>
      <c r="D403" s="26" t="s">
        <v>30</v>
      </c>
      <c r="E403" s="26" t="s">
        <v>30</v>
      </c>
      <c r="F403" s="26" t="s">
        <v>30</v>
      </c>
      <c r="G403" s="161" t="str">
        <f t="shared" si="74"/>
        <v>--</v>
      </c>
      <c r="H403" s="27" t="s">
        <v>30</v>
      </c>
      <c r="I403" s="33" t="s">
        <v>30</v>
      </c>
      <c r="J403" s="87"/>
      <c r="K403" s="33"/>
      <c r="L403" s="26"/>
      <c r="M403" s="26"/>
      <c r="N403" s="26"/>
      <c r="O403" s="26"/>
      <c r="P403" s="169"/>
      <c r="Q403" s="184"/>
      <c r="R403" s="184"/>
      <c r="S403" s="185" t="str">
        <f t="shared" si="75"/>
        <v>0</v>
      </c>
      <c r="T403" s="185" t="str">
        <f t="shared" si="76"/>
        <v>0</v>
      </c>
      <c r="U403" s="185">
        <f t="shared" si="77"/>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outlineLevel="1" x14ac:dyDescent="0.2">
      <c r="A404" s="169"/>
      <c r="B404" s="169"/>
      <c r="C404" s="26" t="s">
        <v>30</v>
      </c>
      <c r="D404" s="26" t="s">
        <v>30</v>
      </c>
      <c r="E404" s="26" t="s">
        <v>30</v>
      </c>
      <c r="F404" s="26" t="s">
        <v>30</v>
      </c>
      <c r="G404" s="161" t="str">
        <f t="shared" si="74"/>
        <v>--</v>
      </c>
      <c r="H404" s="27" t="s">
        <v>30</v>
      </c>
      <c r="I404" s="33" t="s">
        <v>30</v>
      </c>
      <c r="J404" s="87"/>
      <c r="K404" s="33"/>
      <c r="L404" s="26"/>
      <c r="M404" s="26"/>
      <c r="N404" s="26"/>
      <c r="O404" s="26"/>
      <c r="P404" s="169"/>
      <c r="Q404" s="184"/>
      <c r="R404" s="184"/>
      <c r="S404" s="185" t="str">
        <f t="shared" si="75"/>
        <v>0</v>
      </c>
      <c r="T404" s="185" t="str">
        <f t="shared" si="76"/>
        <v>0</v>
      </c>
      <c r="U404" s="185">
        <f t="shared" si="77"/>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outlineLevel="1" x14ac:dyDescent="0.2">
      <c r="A405" s="169"/>
      <c r="B405" s="169"/>
      <c r="C405" s="26" t="s">
        <v>30</v>
      </c>
      <c r="D405" s="26" t="s">
        <v>30</v>
      </c>
      <c r="E405" s="26" t="s">
        <v>30</v>
      </c>
      <c r="F405" s="26" t="s">
        <v>30</v>
      </c>
      <c r="G405" s="161" t="str">
        <f t="shared" si="74"/>
        <v>--</v>
      </c>
      <c r="H405" s="27" t="s">
        <v>30</v>
      </c>
      <c r="I405" s="33" t="s">
        <v>30</v>
      </c>
      <c r="J405" s="88"/>
      <c r="K405" s="33"/>
      <c r="L405" s="26"/>
      <c r="M405" s="26"/>
      <c r="N405" s="26"/>
      <c r="O405" s="26"/>
      <c r="P405" s="169"/>
      <c r="Q405" s="184"/>
      <c r="R405" s="184"/>
      <c r="S405" s="185" t="str">
        <f t="shared" si="75"/>
        <v>0</v>
      </c>
      <c r="T405" s="185" t="str">
        <f t="shared" si="76"/>
        <v>0</v>
      </c>
      <c r="U405" s="185">
        <f t="shared" si="77"/>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outlineLevel="1" x14ac:dyDescent="0.2">
      <c r="A406" s="169"/>
      <c r="B406" s="169"/>
      <c r="C406" s="26" t="s">
        <v>30</v>
      </c>
      <c r="D406" s="26" t="s">
        <v>30</v>
      </c>
      <c r="E406" s="26" t="s">
        <v>30</v>
      </c>
      <c r="F406" s="26" t="s">
        <v>30</v>
      </c>
      <c r="G406" s="161" t="str">
        <f t="shared" si="74"/>
        <v>--</v>
      </c>
      <c r="H406" s="27" t="s">
        <v>30</v>
      </c>
      <c r="I406" s="33" t="s">
        <v>30</v>
      </c>
      <c r="J406" s="88"/>
      <c r="K406" s="33"/>
      <c r="L406" s="26"/>
      <c r="M406" s="26"/>
      <c r="N406" s="26"/>
      <c r="O406" s="26"/>
      <c r="P406" s="169"/>
      <c r="Q406" s="184"/>
      <c r="R406" s="184"/>
      <c r="S406" s="185" t="str">
        <f t="shared" si="75"/>
        <v>0</v>
      </c>
      <c r="T406" s="185" t="str">
        <f t="shared" si="76"/>
        <v>0</v>
      </c>
      <c r="U406" s="185">
        <f t="shared" si="77"/>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outlineLevel="1" x14ac:dyDescent="0.2">
      <c r="A407" s="169"/>
      <c r="B407" s="169"/>
      <c r="C407" s="26" t="s">
        <v>30</v>
      </c>
      <c r="D407" s="26" t="s">
        <v>30</v>
      </c>
      <c r="E407" s="26" t="s">
        <v>30</v>
      </c>
      <c r="F407" s="26" t="s">
        <v>30</v>
      </c>
      <c r="G407" s="161" t="str">
        <f t="shared" si="74"/>
        <v>--</v>
      </c>
      <c r="H407" s="27" t="s">
        <v>30</v>
      </c>
      <c r="I407" s="33" t="s">
        <v>30</v>
      </c>
      <c r="J407" s="88"/>
      <c r="K407" s="33"/>
      <c r="L407" s="26"/>
      <c r="M407" s="26"/>
      <c r="N407" s="26"/>
      <c r="O407" s="26"/>
      <c r="P407" s="169"/>
      <c r="Q407" s="184"/>
      <c r="R407" s="184"/>
      <c r="S407" s="185" t="str">
        <f t="shared" si="75"/>
        <v>0</v>
      </c>
      <c r="T407" s="185" t="str">
        <f t="shared" si="76"/>
        <v>0</v>
      </c>
      <c r="U407" s="185">
        <f t="shared" si="77"/>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outlineLevel="1" x14ac:dyDescent="0.2">
      <c r="A408" s="169"/>
      <c r="B408" s="169"/>
      <c r="C408" s="26" t="s">
        <v>30</v>
      </c>
      <c r="D408" s="26" t="s">
        <v>30</v>
      </c>
      <c r="E408" s="26" t="s">
        <v>30</v>
      </c>
      <c r="F408" s="26" t="s">
        <v>30</v>
      </c>
      <c r="G408" s="161" t="str">
        <f t="shared" si="74"/>
        <v>--</v>
      </c>
      <c r="H408" s="27" t="s">
        <v>30</v>
      </c>
      <c r="I408" s="33" t="s">
        <v>30</v>
      </c>
      <c r="J408" s="88"/>
      <c r="K408" s="33"/>
      <c r="L408" s="26"/>
      <c r="M408" s="26"/>
      <c r="N408" s="26"/>
      <c r="O408" s="26"/>
      <c r="P408" s="169"/>
      <c r="Q408" s="184"/>
      <c r="R408" s="184"/>
      <c r="S408" s="185" t="str">
        <f t="shared" si="75"/>
        <v>0</v>
      </c>
      <c r="T408" s="185" t="str">
        <f t="shared" si="76"/>
        <v>0</v>
      </c>
      <c r="U408" s="185">
        <f t="shared" si="77"/>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outlineLevel="1" x14ac:dyDescent="0.2">
      <c r="A409" s="169"/>
      <c r="B409" s="169"/>
      <c r="C409" s="26" t="s">
        <v>30</v>
      </c>
      <c r="D409" s="26" t="s">
        <v>30</v>
      </c>
      <c r="E409" s="26" t="s">
        <v>30</v>
      </c>
      <c r="F409" s="26" t="s">
        <v>30</v>
      </c>
      <c r="G409" s="161" t="str">
        <f t="shared" si="74"/>
        <v>--</v>
      </c>
      <c r="H409" s="27" t="s">
        <v>30</v>
      </c>
      <c r="I409" s="33" t="s">
        <v>30</v>
      </c>
      <c r="J409" s="87"/>
      <c r="K409" s="33"/>
      <c r="L409" s="26"/>
      <c r="M409" s="26"/>
      <c r="N409" s="26"/>
      <c r="O409" s="26"/>
      <c r="P409" s="169"/>
      <c r="Q409" s="184"/>
      <c r="R409" s="184"/>
      <c r="S409" s="185" t="str">
        <f t="shared" si="75"/>
        <v>0</v>
      </c>
      <c r="T409" s="185" t="str">
        <f t="shared" si="76"/>
        <v>0</v>
      </c>
      <c r="U409" s="185">
        <f t="shared" si="77"/>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outlineLevel="1" x14ac:dyDescent="0.2">
      <c r="A410" s="169"/>
      <c r="B410" s="169"/>
      <c r="C410" s="26" t="s">
        <v>30</v>
      </c>
      <c r="D410" s="26" t="s">
        <v>30</v>
      </c>
      <c r="E410" s="26" t="s">
        <v>30</v>
      </c>
      <c r="F410" s="26" t="s">
        <v>30</v>
      </c>
      <c r="G410" s="161" t="str">
        <f t="shared" si="74"/>
        <v>--</v>
      </c>
      <c r="H410" s="27" t="s">
        <v>30</v>
      </c>
      <c r="I410" s="33" t="s">
        <v>30</v>
      </c>
      <c r="J410" s="87"/>
      <c r="K410" s="33"/>
      <c r="L410" s="26"/>
      <c r="M410" s="26"/>
      <c r="N410" s="26"/>
      <c r="O410" s="28"/>
      <c r="P410" s="169"/>
      <c r="Q410" s="184"/>
      <c r="R410" s="184"/>
      <c r="S410" s="185" t="str">
        <f t="shared" si="75"/>
        <v>0</v>
      </c>
      <c r="T410" s="185" t="str">
        <f t="shared" si="76"/>
        <v>0</v>
      </c>
      <c r="U410" s="185">
        <f t="shared" si="77"/>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outlineLevel="1" x14ac:dyDescent="0.2">
      <c r="A411" s="169"/>
      <c r="B411" s="169"/>
      <c r="C411" s="26" t="s">
        <v>30</v>
      </c>
      <c r="D411" s="26" t="s">
        <v>30</v>
      </c>
      <c r="E411" s="26" t="s">
        <v>30</v>
      </c>
      <c r="F411" s="26" t="s">
        <v>30</v>
      </c>
      <c r="G411" s="161" t="str">
        <f t="shared" si="74"/>
        <v>--</v>
      </c>
      <c r="H411" s="27" t="s">
        <v>30</v>
      </c>
      <c r="I411" s="33" t="s">
        <v>30</v>
      </c>
      <c r="J411" s="87"/>
      <c r="K411" s="33"/>
      <c r="L411" s="26"/>
      <c r="M411" s="26"/>
      <c r="N411" s="26"/>
      <c r="O411" s="29"/>
      <c r="P411" s="169"/>
      <c r="Q411" s="184"/>
      <c r="R411" s="184"/>
      <c r="S411" s="185" t="str">
        <f t="shared" si="75"/>
        <v>0</v>
      </c>
      <c r="T411" s="185" t="str">
        <f t="shared" si="76"/>
        <v>0</v>
      </c>
      <c r="U411" s="185">
        <f t="shared" si="77"/>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54" x14ac:dyDescent="0.2">
      <c r="A413" s="31"/>
      <c r="B413" s="31"/>
      <c r="C413" s="32" t="s">
        <v>674</v>
      </c>
      <c r="D413" s="32"/>
      <c r="E413" s="30"/>
      <c r="F413" s="30"/>
      <c r="G413" s="30"/>
      <c r="H413" s="30"/>
      <c r="I413" s="30"/>
      <c r="J413" s="85"/>
      <c r="K413" s="30"/>
      <c r="L413" s="30"/>
      <c r="M413" s="30"/>
      <c r="N413" s="84" t="s">
        <v>6</v>
      </c>
      <c r="O413" s="84"/>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63.75" hidden="1" outlineLevel="1" x14ac:dyDescent="0.2">
      <c r="A417" s="169"/>
      <c r="B417" s="169"/>
      <c r="C417" s="24" t="s">
        <v>915</v>
      </c>
      <c r="D417" s="24" t="s">
        <v>916</v>
      </c>
      <c r="E417" s="24" t="s">
        <v>981</v>
      </c>
      <c r="F417" s="24" t="s">
        <v>980</v>
      </c>
      <c r="G417" s="181"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78">V419</f>
        <v>--</v>
      </c>
      <c r="H419" s="27" t="s">
        <v>30</v>
      </c>
      <c r="I419" s="33" t="s">
        <v>30</v>
      </c>
      <c r="J419" s="87"/>
      <c r="K419" s="33"/>
      <c r="L419" s="26"/>
      <c r="M419" s="26"/>
      <c r="N419" s="26"/>
      <c r="O419" s="26"/>
      <c r="P419" s="169"/>
      <c r="Q419" s="184"/>
      <c r="R419" s="184"/>
      <c r="S419" s="185" t="str">
        <f t="shared" ref="S419:S432" si="79">IF(Q419="Basso",1.8,IF(Q419="Medio",2.5,IF(Q419="Medio-Alto",3.8,IF(Q419="Alto",5,"0"))))</f>
        <v>0</v>
      </c>
      <c r="T419" s="185" t="str">
        <f t="shared" ref="T419:T432" si="80">IF(R419="Basso",1.8,IF(R419="Medio",2.5,IF(R419="Medio-Alto",3.8,IF(R419="Alto",5,"0"))))</f>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78"/>
        <v>--</v>
      </c>
      <c r="H420" s="27" t="s">
        <v>30</v>
      </c>
      <c r="I420" s="33" t="s">
        <v>30</v>
      </c>
      <c r="J420" s="87"/>
      <c r="K420" s="33"/>
      <c r="L420" s="26"/>
      <c r="M420" s="26"/>
      <c r="N420" s="26"/>
      <c r="O420" s="26"/>
      <c r="P420" s="169"/>
      <c r="Q420" s="184"/>
      <c r="R420" s="184"/>
      <c r="S420" s="185" t="str">
        <f t="shared" si="79"/>
        <v>0</v>
      </c>
      <c r="T420" s="185" t="str">
        <f t="shared" si="80"/>
        <v>0</v>
      </c>
      <c r="U420" s="185">
        <f t="shared" ref="U420:U432" si="8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78"/>
        <v>--</v>
      </c>
      <c r="H421" s="27" t="s">
        <v>30</v>
      </c>
      <c r="I421" s="33" t="s">
        <v>30</v>
      </c>
      <c r="J421" s="87"/>
      <c r="K421" s="33"/>
      <c r="L421" s="26"/>
      <c r="M421" s="26"/>
      <c r="N421" s="26"/>
      <c r="O421" s="26"/>
      <c r="P421" s="169"/>
      <c r="Q421" s="184"/>
      <c r="R421" s="184"/>
      <c r="S421" s="185" t="str">
        <f t="shared" si="79"/>
        <v>0</v>
      </c>
      <c r="T421" s="185" t="str">
        <f t="shared" si="80"/>
        <v>0</v>
      </c>
      <c r="U421" s="185">
        <f t="shared" si="8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78"/>
        <v>--</v>
      </c>
      <c r="H422" s="27" t="s">
        <v>30</v>
      </c>
      <c r="I422" s="33" t="s">
        <v>30</v>
      </c>
      <c r="J422" s="87"/>
      <c r="K422" s="33"/>
      <c r="L422" s="26"/>
      <c r="M422" s="26"/>
      <c r="N422" s="26"/>
      <c r="O422" s="26"/>
      <c r="P422" s="169"/>
      <c r="Q422" s="184"/>
      <c r="R422" s="184"/>
      <c r="S422" s="185" t="str">
        <f t="shared" si="79"/>
        <v>0</v>
      </c>
      <c r="T422" s="185" t="str">
        <f t="shared" si="80"/>
        <v>0</v>
      </c>
      <c r="U422" s="185">
        <f t="shared" si="8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78"/>
        <v>--</v>
      </c>
      <c r="H423" s="27" t="s">
        <v>30</v>
      </c>
      <c r="I423" s="33" t="s">
        <v>30</v>
      </c>
      <c r="J423" s="87"/>
      <c r="K423" s="33"/>
      <c r="L423" s="26"/>
      <c r="M423" s="26"/>
      <c r="N423" s="26"/>
      <c r="O423" s="26"/>
      <c r="P423" s="169"/>
      <c r="Q423" s="184"/>
      <c r="R423" s="184"/>
      <c r="S423" s="185" t="str">
        <f t="shared" si="79"/>
        <v>0</v>
      </c>
      <c r="T423" s="185" t="str">
        <f t="shared" si="80"/>
        <v>0</v>
      </c>
      <c r="U423" s="185">
        <f t="shared" si="8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78"/>
        <v>--</v>
      </c>
      <c r="H424" s="27" t="s">
        <v>30</v>
      </c>
      <c r="I424" s="33" t="s">
        <v>30</v>
      </c>
      <c r="J424" s="87"/>
      <c r="K424" s="33"/>
      <c r="L424" s="26"/>
      <c r="M424" s="26"/>
      <c r="N424" s="26"/>
      <c r="O424" s="26"/>
      <c r="P424" s="169"/>
      <c r="Q424" s="184"/>
      <c r="R424" s="184"/>
      <c r="S424" s="185" t="str">
        <f t="shared" si="79"/>
        <v>0</v>
      </c>
      <c r="T424" s="185" t="str">
        <f t="shared" si="80"/>
        <v>0</v>
      </c>
      <c r="U424" s="185">
        <f t="shared" si="8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78"/>
        <v>--</v>
      </c>
      <c r="H425" s="27" t="s">
        <v>30</v>
      </c>
      <c r="I425" s="33" t="s">
        <v>30</v>
      </c>
      <c r="J425" s="87"/>
      <c r="K425" s="33"/>
      <c r="L425" s="26"/>
      <c r="M425" s="26"/>
      <c r="N425" s="26"/>
      <c r="O425" s="26"/>
      <c r="P425" s="169"/>
      <c r="Q425" s="184"/>
      <c r="R425" s="184"/>
      <c r="S425" s="185" t="str">
        <f t="shared" si="79"/>
        <v>0</v>
      </c>
      <c r="T425" s="185" t="str">
        <f t="shared" si="80"/>
        <v>0</v>
      </c>
      <c r="U425" s="185">
        <f t="shared" si="8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78"/>
        <v>--</v>
      </c>
      <c r="H426" s="27" t="s">
        <v>30</v>
      </c>
      <c r="I426" s="33" t="s">
        <v>30</v>
      </c>
      <c r="J426" s="88"/>
      <c r="K426" s="33"/>
      <c r="L426" s="26"/>
      <c r="M426" s="26"/>
      <c r="N426" s="26"/>
      <c r="O426" s="26"/>
      <c r="P426" s="169"/>
      <c r="Q426" s="184"/>
      <c r="R426" s="184"/>
      <c r="S426" s="185" t="str">
        <f t="shared" si="79"/>
        <v>0</v>
      </c>
      <c r="T426" s="185" t="str">
        <f t="shared" si="80"/>
        <v>0</v>
      </c>
      <c r="U426" s="185">
        <f t="shared" si="8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78"/>
        <v>--</v>
      </c>
      <c r="H427" s="27" t="s">
        <v>30</v>
      </c>
      <c r="I427" s="33" t="s">
        <v>30</v>
      </c>
      <c r="J427" s="88"/>
      <c r="K427" s="33"/>
      <c r="L427" s="26"/>
      <c r="M427" s="26"/>
      <c r="N427" s="26"/>
      <c r="O427" s="26"/>
      <c r="P427" s="169"/>
      <c r="Q427" s="184"/>
      <c r="R427" s="184"/>
      <c r="S427" s="185" t="str">
        <f t="shared" si="79"/>
        <v>0</v>
      </c>
      <c r="T427" s="185" t="str">
        <f t="shared" si="80"/>
        <v>0</v>
      </c>
      <c r="U427" s="185">
        <f t="shared" si="8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78"/>
        <v>--</v>
      </c>
      <c r="H428" s="27" t="s">
        <v>30</v>
      </c>
      <c r="I428" s="33" t="s">
        <v>30</v>
      </c>
      <c r="J428" s="88"/>
      <c r="K428" s="33"/>
      <c r="L428" s="26"/>
      <c r="M428" s="26"/>
      <c r="N428" s="26"/>
      <c r="O428" s="26"/>
      <c r="P428" s="169"/>
      <c r="Q428" s="184"/>
      <c r="R428" s="184"/>
      <c r="S428" s="185" t="str">
        <f t="shared" si="79"/>
        <v>0</v>
      </c>
      <c r="T428" s="185" t="str">
        <f t="shared" si="80"/>
        <v>0</v>
      </c>
      <c r="U428" s="185">
        <f t="shared" si="8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78"/>
        <v>--</v>
      </c>
      <c r="H429" s="27" t="s">
        <v>30</v>
      </c>
      <c r="I429" s="33" t="s">
        <v>30</v>
      </c>
      <c r="J429" s="88"/>
      <c r="K429" s="33"/>
      <c r="L429" s="26"/>
      <c r="M429" s="26"/>
      <c r="N429" s="26"/>
      <c r="O429" s="26"/>
      <c r="P429" s="169"/>
      <c r="Q429" s="184"/>
      <c r="R429" s="184"/>
      <c r="S429" s="185" t="str">
        <f t="shared" si="79"/>
        <v>0</v>
      </c>
      <c r="T429" s="185" t="str">
        <f t="shared" si="80"/>
        <v>0</v>
      </c>
      <c r="U429" s="185">
        <f t="shared" si="8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78"/>
        <v>--</v>
      </c>
      <c r="H430" s="27" t="s">
        <v>30</v>
      </c>
      <c r="I430" s="33" t="s">
        <v>30</v>
      </c>
      <c r="J430" s="87"/>
      <c r="K430" s="33"/>
      <c r="L430" s="26"/>
      <c r="M430" s="26"/>
      <c r="N430" s="26"/>
      <c r="O430" s="26"/>
      <c r="P430" s="169"/>
      <c r="Q430" s="184"/>
      <c r="R430" s="184"/>
      <c r="S430" s="185" t="str">
        <f t="shared" si="79"/>
        <v>0</v>
      </c>
      <c r="T430" s="185" t="str">
        <f t="shared" si="80"/>
        <v>0</v>
      </c>
      <c r="U430" s="185">
        <f t="shared" si="8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78"/>
        <v>--</v>
      </c>
      <c r="H431" s="27" t="s">
        <v>30</v>
      </c>
      <c r="I431" s="33" t="s">
        <v>30</v>
      </c>
      <c r="J431" s="87"/>
      <c r="K431" s="33"/>
      <c r="L431" s="26"/>
      <c r="M431" s="26"/>
      <c r="N431" s="26"/>
      <c r="O431" s="28"/>
      <c r="P431" s="169"/>
      <c r="Q431" s="184"/>
      <c r="R431" s="184"/>
      <c r="S431" s="185" t="str">
        <f t="shared" si="79"/>
        <v>0</v>
      </c>
      <c r="T431" s="185" t="str">
        <f t="shared" si="80"/>
        <v>0</v>
      </c>
      <c r="U431" s="185">
        <f t="shared" si="8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78"/>
        <v>--</v>
      </c>
      <c r="H432" s="27" t="s">
        <v>30</v>
      </c>
      <c r="I432" s="33" t="s">
        <v>30</v>
      </c>
      <c r="J432" s="87"/>
      <c r="K432" s="33"/>
      <c r="L432" s="26"/>
      <c r="M432" s="26"/>
      <c r="N432" s="26"/>
      <c r="O432" s="29"/>
      <c r="P432" s="169"/>
      <c r="Q432" s="184"/>
      <c r="R432" s="184"/>
      <c r="S432" s="185" t="str">
        <f t="shared" si="79"/>
        <v>0</v>
      </c>
      <c r="T432" s="185" t="str">
        <f t="shared" si="80"/>
        <v>0</v>
      </c>
      <c r="U432" s="185">
        <f t="shared" si="8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38:D38"/>
    <mergeCell ref="C36:E37"/>
    <mergeCell ref="M37:O37"/>
    <mergeCell ref="W1:W14"/>
    <mergeCell ref="H1:I1"/>
    <mergeCell ref="A1:E1"/>
    <mergeCell ref="M16:O16"/>
    <mergeCell ref="F36:H36"/>
    <mergeCell ref="G4:G12"/>
    <mergeCell ref="J15:K15"/>
    <mergeCell ref="J36:K36"/>
    <mergeCell ref="C17:D17"/>
    <mergeCell ref="C15:E16"/>
    <mergeCell ref="F15:H15"/>
    <mergeCell ref="S13:U13"/>
    <mergeCell ref="C57:E58"/>
    <mergeCell ref="F57:H57"/>
    <mergeCell ref="J57:K57"/>
    <mergeCell ref="M58:O58"/>
    <mergeCell ref="C59:D59"/>
    <mergeCell ref="C78:E79"/>
    <mergeCell ref="F78:H78"/>
    <mergeCell ref="J78:K78"/>
    <mergeCell ref="M79:O79"/>
    <mergeCell ref="C80:D80"/>
    <mergeCell ref="C99:E100"/>
    <mergeCell ref="F99:H99"/>
    <mergeCell ref="J99:K99"/>
    <mergeCell ref="M100:O100"/>
    <mergeCell ref="C101:D101"/>
    <mergeCell ref="C120:E121"/>
    <mergeCell ref="F120:H120"/>
    <mergeCell ref="J120:K120"/>
    <mergeCell ref="M121:O121"/>
    <mergeCell ref="C122:D122"/>
    <mergeCell ref="C141:E142"/>
    <mergeCell ref="F141:H141"/>
    <mergeCell ref="J141:K141"/>
    <mergeCell ref="M142:O142"/>
    <mergeCell ref="C143:D143"/>
    <mergeCell ref="C162:E163"/>
    <mergeCell ref="F162:H162"/>
    <mergeCell ref="J162:K162"/>
    <mergeCell ref="M163:O163"/>
    <mergeCell ref="C164:D164"/>
    <mergeCell ref="C183:E184"/>
    <mergeCell ref="F183:H183"/>
    <mergeCell ref="J183:K183"/>
    <mergeCell ref="M184:O184"/>
    <mergeCell ref="C185:D185"/>
    <mergeCell ref="C204:E205"/>
    <mergeCell ref="F204:H204"/>
    <mergeCell ref="J204:K204"/>
    <mergeCell ref="M205:O205"/>
    <mergeCell ref="C206:D206"/>
    <mergeCell ref="C225:E226"/>
    <mergeCell ref="F225:H225"/>
    <mergeCell ref="J225:K225"/>
    <mergeCell ref="M226:O226"/>
    <mergeCell ref="C227:D227"/>
    <mergeCell ref="C246:E247"/>
    <mergeCell ref="F246:H246"/>
    <mergeCell ref="J246:K246"/>
    <mergeCell ref="M247:O247"/>
    <mergeCell ref="F309:H309"/>
    <mergeCell ref="J309:K309"/>
    <mergeCell ref="M310:O310"/>
    <mergeCell ref="C311:D311"/>
    <mergeCell ref="C330:E331"/>
    <mergeCell ref="F330:H330"/>
    <mergeCell ref="J330:K330"/>
    <mergeCell ref="M331:O331"/>
    <mergeCell ref="C248:D248"/>
    <mergeCell ref="C267:E268"/>
    <mergeCell ref="F267:H267"/>
    <mergeCell ref="J267:K267"/>
    <mergeCell ref="M268:O268"/>
    <mergeCell ref="C269:D269"/>
    <mergeCell ref="C288:E289"/>
    <mergeCell ref="F288:H288"/>
    <mergeCell ref="J288:K288"/>
    <mergeCell ref="M289:O289"/>
    <mergeCell ref="C416:D416"/>
    <mergeCell ref="I14:L14"/>
    <mergeCell ref="C374:D374"/>
    <mergeCell ref="C393:E394"/>
    <mergeCell ref="F393:H393"/>
    <mergeCell ref="J393:K393"/>
    <mergeCell ref="M394:O394"/>
    <mergeCell ref="C395:D395"/>
    <mergeCell ref="C414:E415"/>
    <mergeCell ref="F414:H414"/>
    <mergeCell ref="J414:K414"/>
    <mergeCell ref="M415:O415"/>
    <mergeCell ref="C332:D332"/>
    <mergeCell ref="C351:E352"/>
    <mergeCell ref="F351:H351"/>
    <mergeCell ref="J351:K351"/>
    <mergeCell ref="M352:O352"/>
    <mergeCell ref="C353:D353"/>
    <mergeCell ref="C372:E373"/>
    <mergeCell ref="F372:H372"/>
    <mergeCell ref="J372:K372"/>
    <mergeCell ref="M373:O373"/>
    <mergeCell ref="C290:D290"/>
    <mergeCell ref="C309:E310"/>
  </mergeCells>
  <phoneticPr fontId="36" type="noConversion"/>
  <conditionalFormatting sqref="I26:I33">
    <cfRule type="cellIs" dxfId="4092" priority="4301" operator="equal">
      <formula>0</formula>
    </cfRule>
  </conditionalFormatting>
  <conditionalFormatting sqref="I26:I33">
    <cfRule type="cellIs" dxfId="4091" priority="4298" operator="equal">
      <formula>0</formula>
    </cfRule>
    <cfRule type="expression" dxfId="4090" priority="4299">
      <formula>"""$F$9+$G$9+$H$9=0"""</formula>
    </cfRule>
    <cfRule type="expression" dxfId="4089" priority="4300">
      <formula>"$F$9=0"""</formula>
    </cfRule>
  </conditionalFormatting>
  <conditionalFormatting sqref="I19:I25">
    <cfRule type="cellIs" dxfId="4088" priority="1179" operator="equal">
      <formula>0</formula>
    </cfRule>
  </conditionalFormatting>
  <conditionalFormatting sqref="I19:I25">
    <cfRule type="cellIs" dxfId="4087" priority="1176" operator="equal">
      <formula>0</formula>
    </cfRule>
    <cfRule type="expression" dxfId="4086" priority="1177">
      <formula>"""$F$9+$G$9+$H$9=0"""</formula>
    </cfRule>
    <cfRule type="expression" dxfId="4085" priority="1178">
      <formula>"$F$9=0"""</formula>
    </cfRule>
  </conditionalFormatting>
  <conditionalFormatting sqref="E26:E33">
    <cfRule type="colorScale" priority="8373">
      <colorScale>
        <cfvo type="min"/>
        <cfvo type="percentile" val="50"/>
        <cfvo type="max"/>
        <color rgb="FFF8696B"/>
        <color rgb="FFFFEB84"/>
        <color rgb="FF63BE7B"/>
      </colorScale>
    </cfRule>
  </conditionalFormatting>
  <conditionalFormatting sqref="E19:E25">
    <cfRule type="colorScale" priority="8374">
      <colorScale>
        <cfvo type="min"/>
        <cfvo type="percentile" val="50"/>
        <cfvo type="max"/>
        <color rgb="FFF8696B"/>
        <color rgb="FFFFEB84"/>
        <color rgb="FF63BE7B"/>
      </colorScale>
    </cfRule>
  </conditionalFormatting>
  <conditionalFormatting sqref="F26:F33">
    <cfRule type="colorScale" priority="8375">
      <colorScale>
        <cfvo type="min"/>
        <cfvo type="percentile" val="50"/>
        <cfvo type="max"/>
        <color rgb="FFF8696B"/>
        <color rgb="FFFFEB84"/>
        <color rgb="FF63BE7B"/>
      </colorScale>
    </cfRule>
  </conditionalFormatting>
  <conditionalFormatting sqref="F19:F25">
    <cfRule type="colorScale" priority="8376">
      <colorScale>
        <cfvo type="min"/>
        <cfvo type="percentile" val="50"/>
        <cfvo type="max"/>
        <color rgb="FFF8696B"/>
        <color rgb="FFFFEB84"/>
        <color rgb="FF63BE7B"/>
      </colorScale>
    </cfRule>
  </conditionalFormatting>
  <conditionalFormatting sqref="I47:I54">
    <cfRule type="cellIs" dxfId="4084" priority="608" operator="equal">
      <formula>0</formula>
    </cfRule>
  </conditionalFormatting>
  <conditionalFormatting sqref="I47:I54">
    <cfRule type="cellIs" dxfId="4083" priority="605" operator="equal">
      <formula>0</formula>
    </cfRule>
    <cfRule type="expression" dxfId="4082" priority="606">
      <formula>"""$F$9+$G$9+$H$9=0"""</formula>
    </cfRule>
    <cfRule type="expression" dxfId="4081" priority="607">
      <formula>"$F$9=0"""</formula>
    </cfRule>
  </conditionalFormatting>
  <conditionalFormatting sqref="I40:I46">
    <cfRule type="cellIs" dxfId="4080" priority="602" operator="equal">
      <formula>0</formula>
    </cfRule>
  </conditionalFormatting>
  <conditionalFormatting sqref="I40:I46">
    <cfRule type="cellIs" dxfId="4079" priority="599" operator="equal">
      <formula>0</formula>
    </cfRule>
    <cfRule type="expression" dxfId="4078" priority="600">
      <formula>"""$F$9+$G$9+$H$9=0"""</formula>
    </cfRule>
    <cfRule type="expression" dxfId="4077" priority="601">
      <formula>"$F$9=0"""</formula>
    </cfRule>
  </conditionalFormatting>
  <conditionalFormatting sqref="E47:E54">
    <cfRule type="colorScale" priority="609">
      <colorScale>
        <cfvo type="min"/>
        <cfvo type="percentile" val="50"/>
        <cfvo type="max"/>
        <color rgb="FFF8696B"/>
        <color rgb="FFFFEB84"/>
        <color rgb="FF63BE7B"/>
      </colorScale>
    </cfRule>
  </conditionalFormatting>
  <conditionalFormatting sqref="E40:E46">
    <cfRule type="colorScale" priority="610">
      <colorScale>
        <cfvo type="min"/>
        <cfvo type="percentile" val="50"/>
        <cfvo type="max"/>
        <color rgb="FFF8696B"/>
        <color rgb="FFFFEB84"/>
        <color rgb="FF63BE7B"/>
      </colorScale>
    </cfRule>
  </conditionalFormatting>
  <conditionalFormatting sqref="F47:F54">
    <cfRule type="colorScale" priority="611">
      <colorScale>
        <cfvo type="min"/>
        <cfvo type="percentile" val="50"/>
        <cfvo type="max"/>
        <color rgb="FFF8696B"/>
        <color rgb="FFFFEB84"/>
        <color rgb="FF63BE7B"/>
      </colorScale>
    </cfRule>
  </conditionalFormatting>
  <conditionalFormatting sqref="F40:F46">
    <cfRule type="colorScale" priority="612">
      <colorScale>
        <cfvo type="min"/>
        <cfvo type="percentile" val="50"/>
        <cfvo type="max"/>
        <color rgb="FFF8696B"/>
        <color rgb="FFFFEB84"/>
        <color rgb="FF63BE7B"/>
      </colorScale>
    </cfRule>
  </conditionalFormatting>
  <conditionalFormatting sqref="I68:I75">
    <cfRule type="cellIs" dxfId="4076" priority="584" operator="equal">
      <formula>0</formula>
    </cfRule>
  </conditionalFormatting>
  <conditionalFormatting sqref="I68:I75">
    <cfRule type="cellIs" dxfId="4075" priority="581" operator="equal">
      <formula>0</formula>
    </cfRule>
    <cfRule type="expression" dxfId="4074" priority="582">
      <formula>"""$F$9+$G$9+$H$9=0"""</formula>
    </cfRule>
    <cfRule type="expression" dxfId="4073" priority="583">
      <formula>"$F$9=0"""</formula>
    </cfRule>
  </conditionalFormatting>
  <conditionalFormatting sqref="I61:I67">
    <cfRule type="cellIs" dxfId="4072" priority="578" operator="equal">
      <formula>0</formula>
    </cfRule>
  </conditionalFormatting>
  <conditionalFormatting sqref="I61:I67">
    <cfRule type="cellIs" dxfId="4071" priority="575" operator="equal">
      <formula>0</formula>
    </cfRule>
    <cfRule type="expression" dxfId="4070" priority="576">
      <formula>"""$F$9+$G$9+$H$9=0"""</formula>
    </cfRule>
    <cfRule type="expression" dxfId="4069" priority="577">
      <formula>"$F$9=0"""</formula>
    </cfRule>
  </conditionalFormatting>
  <conditionalFormatting sqref="E68:E75">
    <cfRule type="colorScale" priority="585">
      <colorScale>
        <cfvo type="min"/>
        <cfvo type="percentile" val="50"/>
        <cfvo type="max"/>
        <color rgb="FFF8696B"/>
        <color rgb="FFFFEB84"/>
        <color rgb="FF63BE7B"/>
      </colorScale>
    </cfRule>
  </conditionalFormatting>
  <conditionalFormatting sqref="E61:E67">
    <cfRule type="colorScale" priority="586">
      <colorScale>
        <cfvo type="min"/>
        <cfvo type="percentile" val="50"/>
        <cfvo type="max"/>
        <color rgb="FFF8696B"/>
        <color rgb="FFFFEB84"/>
        <color rgb="FF63BE7B"/>
      </colorScale>
    </cfRule>
  </conditionalFormatting>
  <conditionalFormatting sqref="F68:F75">
    <cfRule type="colorScale" priority="587">
      <colorScale>
        <cfvo type="min"/>
        <cfvo type="percentile" val="50"/>
        <cfvo type="max"/>
        <color rgb="FFF8696B"/>
        <color rgb="FFFFEB84"/>
        <color rgb="FF63BE7B"/>
      </colorScale>
    </cfRule>
  </conditionalFormatting>
  <conditionalFormatting sqref="F61:F67">
    <cfRule type="colorScale" priority="588">
      <colorScale>
        <cfvo type="min"/>
        <cfvo type="percentile" val="50"/>
        <cfvo type="max"/>
        <color rgb="FFF8696B"/>
        <color rgb="FFFFEB84"/>
        <color rgb="FF63BE7B"/>
      </colorScale>
    </cfRule>
  </conditionalFormatting>
  <conditionalFormatting sqref="I89:I96">
    <cfRule type="cellIs" dxfId="4068" priority="560" operator="equal">
      <formula>0</formula>
    </cfRule>
  </conditionalFormatting>
  <conditionalFormatting sqref="I89:I96">
    <cfRule type="cellIs" dxfId="4067" priority="557" operator="equal">
      <formula>0</formula>
    </cfRule>
    <cfRule type="expression" dxfId="4066" priority="558">
      <formula>"""$F$9+$G$9+$H$9=0"""</formula>
    </cfRule>
    <cfRule type="expression" dxfId="4065" priority="559">
      <formula>"$F$9=0"""</formula>
    </cfRule>
  </conditionalFormatting>
  <conditionalFormatting sqref="I82:I88">
    <cfRule type="cellIs" dxfId="4064" priority="554" operator="equal">
      <formula>0</formula>
    </cfRule>
  </conditionalFormatting>
  <conditionalFormatting sqref="I82:I88">
    <cfRule type="cellIs" dxfId="4063" priority="551" operator="equal">
      <formula>0</formula>
    </cfRule>
    <cfRule type="expression" dxfId="4062" priority="552">
      <formula>"""$F$9+$G$9+$H$9=0"""</formula>
    </cfRule>
    <cfRule type="expression" dxfId="4061" priority="553">
      <formula>"$F$9=0"""</formula>
    </cfRule>
  </conditionalFormatting>
  <conditionalFormatting sqref="E89:E96">
    <cfRule type="colorScale" priority="561">
      <colorScale>
        <cfvo type="min"/>
        <cfvo type="percentile" val="50"/>
        <cfvo type="max"/>
        <color rgb="FFF8696B"/>
        <color rgb="FFFFEB84"/>
        <color rgb="FF63BE7B"/>
      </colorScale>
    </cfRule>
  </conditionalFormatting>
  <conditionalFormatting sqref="E82:E88">
    <cfRule type="colorScale" priority="562">
      <colorScale>
        <cfvo type="min"/>
        <cfvo type="percentile" val="50"/>
        <cfvo type="max"/>
        <color rgb="FFF8696B"/>
        <color rgb="FFFFEB84"/>
        <color rgb="FF63BE7B"/>
      </colorScale>
    </cfRule>
  </conditionalFormatting>
  <conditionalFormatting sqref="F89:F96">
    <cfRule type="colorScale" priority="563">
      <colorScale>
        <cfvo type="min"/>
        <cfvo type="percentile" val="50"/>
        <cfvo type="max"/>
        <color rgb="FFF8696B"/>
        <color rgb="FFFFEB84"/>
        <color rgb="FF63BE7B"/>
      </colorScale>
    </cfRule>
  </conditionalFormatting>
  <conditionalFormatting sqref="F82:F88">
    <cfRule type="colorScale" priority="564">
      <colorScale>
        <cfvo type="min"/>
        <cfvo type="percentile" val="50"/>
        <cfvo type="max"/>
        <color rgb="FFF8696B"/>
        <color rgb="FFFFEB84"/>
        <color rgb="FF63BE7B"/>
      </colorScale>
    </cfRule>
  </conditionalFormatting>
  <conditionalFormatting sqref="I110:I117">
    <cfRule type="cellIs" dxfId="4060" priority="536" operator="equal">
      <formula>0</formula>
    </cfRule>
  </conditionalFormatting>
  <conditionalFormatting sqref="I110:I117">
    <cfRule type="cellIs" dxfId="4059" priority="533" operator="equal">
      <formula>0</formula>
    </cfRule>
    <cfRule type="expression" dxfId="4058" priority="534">
      <formula>"""$F$9+$G$9+$H$9=0"""</formula>
    </cfRule>
    <cfRule type="expression" dxfId="4057" priority="535">
      <formula>"$F$9=0"""</formula>
    </cfRule>
  </conditionalFormatting>
  <conditionalFormatting sqref="I103:I109">
    <cfRule type="cellIs" dxfId="4056" priority="530" operator="equal">
      <formula>0</formula>
    </cfRule>
  </conditionalFormatting>
  <conditionalFormatting sqref="I103:I109">
    <cfRule type="cellIs" dxfId="4055" priority="527" operator="equal">
      <formula>0</formula>
    </cfRule>
    <cfRule type="expression" dxfId="4054" priority="528">
      <formula>"""$F$9+$G$9+$H$9=0"""</formula>
    </cfRule>
    <cfRule type="expression" dxfId="4053" priority="529">
      <formula>"$F$9=0"""</formula>
    </cfRule>
  </conditionalFormatting>
  <conditionalFormatting sqref="E110:E117">
    <cfRule type="colorScale" priority="537">
      <colorScale>
        <cfvo type="min"/>
        <cfvo type="percentile" val="50"/>
        <cfvo type="max"/>
        <color rgb="FFF8696B"/>
        <color rgb="FFFFEB84"/>
        <color rgb="FF63BE7B"/>
      </colorScale>
    </cfRule>
  </conditionalFormatting>
  <conditionalFormatting sqref="E103:E109">
    <cfRule type="colorScale" priority="538">
      <colorScale>
        <cfvo type="min"/>
        <cfvo type="percentile" val="50"/>
        <cfvo type="max"/>
        <color rgb="FFF8696B"/>
        <color rgb="FFFFEB84"/>
        <color rgb="FF63BE7B"/>
      </colorScale>
    </cfRule>
  </conditionalFormatting>
  <conditionalFormatting sqref="F110:F117">
    <cfRule type="colorScale" priority="539">
      <colorScale>
        <cfvo type="min"/>
        <cfvo type="percentile" val="50"/>
        <cfvo type="max"/>
        <color rgb="FFF8696B"/>
        <color rgb="FFFFEB84"/>
        <color rgb="FF63BE7B"/>
      </colorScale>
    </cfRule>
  </conditionalFormatting>
  <conditionalFormatting sqref="F103:F109">
    <cfRule type="colorScale" priority="540">
      <colorScale>
        <cfvo type="min"/>
        <cfvo type="percentile" val="50"/>
        <cfvo type="max"/>
        <color rgb="FFF8696B"/>
        <color rgb="FFFFEB84"/>
        <color rgb="FF63BE7B"/>
      </colorScale>
    </cfRule>
  </conditionalFormatting>
  <conditionalFormatting sqref="I131:I138">
    <cfRule type="cellIs" dxfId="4052" priority="512" operator="equal">
      <formula>0</formula>
    </cfRule>
  </conditionalFormatting>
  <conditionalFormatting sqref="I131:I138">
    <cfRule type="cellIs" dxfId="4051" priority="509" operator="equal">
      <formula>0</formula>
    </cfRule>
    <cfRule type="expression" dxfId="4050" priority="510">
      <formula>"""$F$9+$G$9+$H$9=0"""</formula>
    </cfRule>
    <cfRule type="expression" dxfId="4049" priority="511">
      <formula>"$F$9=0"""</formula>
    </cfRule>
  </conditionalFormatting>
  <conditionalFormatting sqref="I124:I130">
    <cfRule type="cellIs" dxfId="4048" priority="506" operator="equal">
      <formula>0</formula>
    </cfRule>
  </conditionalFormatting>
  <conditionalFormatting sqref="I124:I130">
    <cfRule type="cellIs" dxfId="4047" priority="503" operator="equal">
      <formula>0</formula>
    </cfRule>
    <cfRule type="expression" dxfId="4046" priority="504">
      <formula>"""$F$9+$G$9+$H$9=0"""</formula>
    </cfRule>
    <cfRule type="expression" dxfId="4045" priority="505">
      <formula>"$F$9=0"""</formula>
    </cfRule>
  </conditionalFormatting>
  <conditionalFormatting sqref="E131:E138">
    <cfRule type="colorScale" priority="513">
      <colorScale>
        <cfvo type="min"/>
        <cfvo type="percentile" val="50"/>
        <cfvo type="max"/>
        <color rgb="FFF8696B"/>
        <color rgb="FFFFEB84"/>
        <color rgb="FF63BE7B"/>
      </colorScale>
    </cfRule>
  </conditionalFormatting>
  <conditionalFormatting sqref="E124:E130">
    <cfRule type="colorScale" priority="514">
      <colorScale>
        <cfvo type="min"/>
        <cfvo type="percentile" val="50"/>
        <cfvo type="max"/>
        <color rgb="FFF8696B"/>
        <color rgb="FFFFEB84"/>
        <color rgb="FF63BE7B"/>
      </colorScale>
    </cfRule>
  </conditionalFormatting>
  <conditionalFormatting sqref="F131:F138">
    <cfRule type="colorScale" priority="515">
      <colorScale>
        <cfvo type="min"/>
        <cfvo type="percentile" val="50"/>
        <cfvo type="max"/>
        <color rgb="FFF8696B"/>
        <color rgb="FFFFEB84"/>
        <color rgb="FF63BE7B"/>
      </colorScale>
    </cfRule>
  </conditionalFormatting>
  <conditionalFormatting sqref="F124:F130">
    <cfRule type="colorScale" priority="516">
      <colorScale>
        <cfvo type="min"/>
        <cfvo type="percentile" val="50"/>
        <cfvo type="max"/>
        <color rgb="FFF8696B"/>
        <color rgb="FFFFEB84"/>
        <color rgb="FF63BE7B"/>
      </colorScale>
    </cfRule>
  </conditionalFormatting>
  <conditionalFormatting sqref="I152:I159">
    <cfRule type="cellIs" dxfId="4044" priority="488" operator="equal">
      <formula>0</formula>
    </cfRule>
  </conditionalFormatting>
  <conditionalFormatting sqref="I152:I159">
    <cfRule type="cellIs" dxfId="4043" priority="485" operator="equal">
      <formula>0</formula>
    </cfRule>
    <cfRule type="expression" dxfId="4042" priority="486">
      <formula>"""$F$9+$G$9+$H$9=0"""</formula>
    </cfRule>
    <cfRule type="expression" dxfId="4041" priority="487">
      <formula>"$F$9=0"""</formula>
    </cfRule>
  </conditionalFormatting>
  <conditionalFormatting sqref="I145:I151">
    <cfRule type="cellIs" dxfId="4040" priority="482" operator="equal">
      <formula>0</formula>
    </cfRule>
  </conditionalFormatting>
  <conditionalFormatting sqref="I145:I151">
    <cfRule type="cellIs" dxfId="4039" priority="479" operator="equal">
      <formula>0</formula>
    </cfRule>
    <cfRule type="expression" dxfId="4038" priority="480">
      <formula>"""$F$9+$G$9+$H$9=0"""</formula>
    </cfRule>
    <cfRule type="expression" dxfId="4037" priority="481">
      <formula>"$F$9=0"""</formula>
    </cfRule>
  </conditionalFormatting>
  <conditionalFormatting sqref="E152:E159">
    <cfRule type="colorScale" priority="489">
      <colorScale>
        <cfvo type="min"/>
        <cfvo type="percentile" val="50"/>
        <cfvo type="max"/>
        <color rgb="FFF8696B"/>
        <color rgb="FFFFEB84"/>
        <color rgb="FF63BE7B"/>
      </colorScale>
    </cfRule>
  </conditionalFormatting>
  <conditionalFormatting sqref="E145:E151">
    <cfRule type="colorScale" priority="490">
      <colorScale>
        <cfvo type="min"/>
        <cfvo type="percentile" val="50"/>
        <cfvo type="max"/>
        <color rgb="FFF8696B"/>
        <color rgb="FFFFEB84"/>
        <color rgb="FF63BE7B"/>
      </colorScale>
    </cfRule>
  </conditionalFormatting>
  <conditionalFormatting sqref="F152:F159">
    <cfRule type="colorScale" priority="491">
      <colorScale>
        <cfvo type="min"/>
        <cfvo type="percentile" val="50"/>
        <cfvo type="max"/>
        <color rgb="FFF8696B"/>
        <color rgb="FFFFEB84"/>
        <color rgb="FF63BE7B"/>
      </colorScale>
    </cfRule>
  </conditionalFormatting>
  <conditionalFormatting sqref="F145:F151">
    <cfRule type="colorScale" priority="492">
      <colorScale>
        <cfvo type="min"/>
        <cfvo type="percentile" val="50"/>
        <cfvo type="max"/>
        <color rgb="FFF8696B"/>
        <color rgb="FFFFEB84"/>
        <color rgb="FF63BE7B"/>
      </colorScale>
    </cfRule>
  </conditionalFormatting>
  <conditionalFormatting sqref="I173:I180">
    <cfRule type="cellIs" dxfId="4036" priority="464" operator="equal">
      <formula>0</formula>
    </cfRule>
  </conditionalFormatting>
  <conditionalFormatting sqref="I173:I180">
    <cfRule type="cellIs" dxfId="4035" priority="461" operator="equal">
      <formula>0</formula>
    </cfRule>
    <cfRule type="expression" dxfId="4034" priority="462">
      <formula>"""$F$9+$G$9+$H$9=0"""</formula>
    </cfRule>
    <cfRule type="expression" dxfId="4033" priority="463">
      <formula>"$F$9=0"""</formula>
    </cfRule>
  </conditionalFormatting>
  <conditionalFormatting sqref="I166:I172">
    <cfRule type="cellIs" dxfId="4032" priority="458" operator="equal">
      <formula>0</formula>
    </cfRule>
  </conditionalFormatting>
  <conditionalFormatting sqref="I166:I172">
    <cfRule type="cellIs" dxfId="4031" priority="455" operator="equal">
      <formula>0</formula>
    </cfRule>
    <cfRule type="expression" dxfId="4030" priority="456">
      <formula>"""$F$9+$G$9+$H$9=0"""</formula>
    </cfRule>
    <cfRule type="expression" dxfId="4029" priority="457">
      <formula>"$F$9=0"""</formula>
    </cfRule>
  </conditionalFormatting>
  <conditionalFormatting sqref="E173:E180">
    <cfRule type="colorScale" priority="465">
      <colorScale>
        <cfvo type="min"/>
        <cfvo type="percentile" val="50"/>
        <cfvo type="max"/>
        <color rgb="FFF8696B"/>
        <color rgb="FFFFEB84"/>
        <color rgb="FF63BE7B"/>
      </colorScale>
    </cfRule>
  </conditionalFormatting>
  <conditionalFormatting sqref="E166:E172">
    <cfRule type="colorScale" priority="466">
      <colorScale>
        <cfvo type="min"/>
        <cfvo type="percentile" val="50"/>
        <cfvo type="max"/>
        <color rgb="FFF8696B"/>
        <color rgb="FFFFEB84"/>
        <color rgb="FF63BE7B"/>
      </colorScale>
    </cfRule>
  </conditionalFormatting>
  <conditionalFormatting sqref="F173:F180">
    <cfRule type="colorScale" priority="467">
      <colorScale>
        <cfvo type="min"/>
        <cfvo type="percentile" val="50"/>
        <cfvo type="max"/>
        <color rgb="FFF8696B"/>
        <color rgb="FFFFEB84"/>
        <color rgb="FF63BE7B"/>
      </colorScale>
    </cfRule>
  </conditionalFormatting>
  <conditionalFormatting sqref="F166:F172">
    <cfRule type="colorScale" priority="468">
      <colorScale>
        <cfvo type="min"/>
        <cfvo type="percentile" val="50"/>
        <cfvo type="max"/>
        <color rgb="FFF8696B"/>
        <color rgb="FFFFEB84"/>
        <color rgb="FF63BE7B"/>
      </colorScale>
    </cfRule>
  </conditionalFormatting>
  <conditionalFormatting sqref="I194:I201">
    <cfRule type="cellIs" dxfId="4028" priority="440" operator="equal">
      <formula>0</formula>
    </cfRule>
  </conditionalFormatting>
  <conditionalFormatting sqref="I194:I201">
    <cfRule type="cellIs" dxfId="4027" priority="437" operator="equal">
      <formula>0</formula>
    </cfRule>
    <cfRule type="expression" dxfId="4026" priority="438">
      <formula>"""$F$9+$G$9+$H$9=0"""</formula>
    </cfRule>
    <cfRule type="expression" dxfId="4025" priority="439">
      <formula>"$F$9=0"""</formula>
    </cfRule>
  </conditionalFormatting>
  <conditionalFormatting sqref="I187:I193">
    <cfRule type="cellIs" dxfId="4024" priority="434" operator="equal">
      <formula>0</formula>
    </cfRule>
  </conditionalFormatting>
  <conditionalFormatting sqref="I187:I193">
    <cfRule type="cellIs" dxfId="4023" priority="431" operator="equal">
      <formula>0</formula>
    </cfRule>
    <cfRule type="expression" dxfId="4022" priority="432">
      <formula>"""$F$9+$G$9+$H$9=0"""</formula>
    </cfRule>
    <cfRule type="expression" dxfId="4021" priority="433">
      <formula>"$F$9=0"""</formula>
    </cfRule>
  </conditionalFormatting>
  <conditionalFormatting sqref="E194:E201">
    <cfRule type="colorScale" priority="441">
      <colorScale>
        <cfvo type="min"/>
        <cfvo type="percentile" val="50"/>
        <cfvo type="max"/>
        <color rgb="FFF8696B"/>
        <color rgb="FFFFEB84"/>
        <color rgb="FF63BE7B"/>
      </colorScale>
    </cfRule>
  </conditionalFormatting>
  <conditionalFormatting sqref="E187:E193">
    <cfRule type="colorScale" priority="442">
      <colorScale>
        <cfvo type="min"/>
        <cfvo type="percentile" val="50"/>
        <cfvo type="max"/>
        <color rgb="FFF8696B"/>
        <color rgb="FFFFEB84"/>
        <color rgb="FF63BE7B"/>
      </colorScale>
    </cfRule>
  </conditionalFormatting>
  <conditionalFormatting sqref="F194:F201">
    <cfRule type="colorScale" priority="443">
      <colorScale>
        <cfvo type="min"/>
        <cfvo type="percentile" val="50"/>
        <cfvo type="max"/>
        <color rgb="FFF8696B"/>
        <color rgb="FFFFEB84"/>
        <color rgb="FF63BE7B"/>
      </colorScale>
    </cfRule>
  </conditionalFormatting>
  <conditionalFormatting sqref="F187:F193">
    <cfRule type="colorScale" priority="444">
      <colorScale>
        <cfvo type="min"/>
        <cfvo type="percentile" val="50"/>
        <cfvo type="max"/>
        <color rgb="FFF8696B"/>
        <color rgb="FFFFEB84"/>
        <color rgb="FF63BE7B"/>
      </colorScale>
    </cfRule>
  </conditionalFormatting>
  <conditionalFormatting sqref="I215:I222">
    <cfRule type="cellIs" dxfId="4020" priority="416" operator="equal">
      <formula>0</formula>
    </cfRule>
  </conditionalFormatting>
  <conditionalFormatting sqref="I215:I222">
    <cfRule type="cellIs" dxfId="4019" priority="413" operator="equal">
      <formula>0</formula>
    </cfRule>
    <cfRule type="expression" dxfId="4018" priority="414">
      <formula>"""$F$9+$G$9+$H$9=0"""</formula>
    </cfRule>
    <cfRule type="expression" dxfId="4017" priority="415">
      <formula>"$F$9=0"""</formula>
    </cfRule>
  </conditionalFormatting>
  <conditionalFormatting sqref="I208:I214">
    <cfRule type="cellIs" dxfId="4016" priority="410" operator="equal">
      <formula>0</formula>
    </cfRule>
  </conditionalFormatting>
  <conditionalFormatting sqref="I208:I214">
    <cfRule type="cellIs" dxfId="4015" priority="407" operator="equal">
      <formula>0</formula>
    </cfRule>
    <cfRule type="expression" dxfId="4014" priority="408">
      <formula>"""$F$9+$G$9+$H$9=0"""</formula>
    </cfRule>
    <cfRule type="expression" dxfId="4013" priority="409">
      <formula>"$F$9=0"""</formula>
    </cfRule>
  </conditionalFormatting>
  <conditionalFormatting sqref="E215:E222">
    <cfRule type="colorScale" priority="417">
      <colorScale>
        <cfvo type="min"/>
        <cfvo type="percentile" val="50"/>
        <cfvo type="max"/>
        <color rgb="FFF8696B"/>
        <color rgb="FFFFEB84"/>
        <color rgb="FF63BE7B"/>
      </colorScale>
    </cfRule>
  </conditionalFormatting>
  <conditionalFormatting sqref="E208:E214">
    <cfRule type="colorScale" priority="418">
      <colorScale>
        <cfvo type="min"/>
        <cfvo type="percentile" val="50"/>
        <cfvo type="max"/>
        <color rgb="FFF8696B"/>
        <color rgb="FFFFEB84"/>
        <color rgb="FF63BE7B"/>
      </colorScale>
    </cfRule>
  </conditionalFormatting>
  <conditionalFormatting sqref="F215:F222">
    <cfRule type="colorScale" priority="419">
      <colorScale>
        <cfvo type="min"/>
        <cfvo type="percentile" val="50"/>
        <cfvo type="max"/>
        <color rgb="FFF8696B"/>
        <color rgb="FFFFEB84"/>
        <color rgb="FF63BE7B"/>
      </colorScale>
    </cfRule>
  </conditionalFormatting>
  <conditionalFormatting sqref="F208:F214">
    <cfRule type="colorScale" priority="420">
      <colorScale>
        <cfvo type="min"/>
        <cfvo type="percentile" val="50"/>
        <cfvo type="max"/>
        <color rgb="FFF8696B"/>
        <color rgb="FFFFEB84"/>
        <color rgb="FF63BE7B"/>
      </colorScale>
    </cfRule>
  </conditionalFormatting>
  <conditionalFormatting sqref="I236:I243">
    <cfRule type="cellIs" dxfId="4012" priority="392" operator="equal">
      <formula>0</formula>
    </cfRule>
  </conditionalFormatting>
  <conditionalFormatting sqref="I236:I243">
    <cfRule type="cellIs" dxfId="4011" priority="389" operator="equal">
      <formula>0</formula>
    </cfRule>
    <cfRule type="expression" dxfId="4010" priority="390">
      <formula>"""$F$9+$G$9+$H$9=0"""</formula>
    </cfRule>
    <cfRule type="expression" dxfId="4009" priority="391">
      <formula>"$F$9=0"""</formula>
    </cfRule>
  </conditionalFormatting>
  <conditionalFormatting sqref="I229:I235">
    <cfRule type="cellIs" dxfId="4008" priority="386" operator="equal">
      <formula>0</formula>
    </cfRule>
  </conditionalFormatting>
  <conditionalFormatting sqref="I229:I235">
    <cfRule type="cellIs" dxfId="4007" priority="383" operator="equal">
      <formula>0</formula>
    </cfRule>
    <cfRule type="expression" dxfId="4006" priority="384">
      <formula>"""$F$9+$G$9+$H$9=0"""</formula>
    </cfRule>
    <cfRule type="expression" dxfId="4005" priority="385">
      <formula>"$F$9=0"""</formula>
    </cfRule>
  </conditionalFormatting>
  <conditionalFormatting sqref="E236:E243">
    <cfRule type="colorScale" priority="393">
      <colorScale>
        <cfvo type="min"/>
        <cfvo type="percentile" val="50"/>
        <cfvo type="max"/>
        <color rgb="FFF8696B"/>
        <color rgb="FFFFEB84"/>
        <color rgb="FF63BE7B"/>
      </colorScale>
    </cfRule>
  </conditionalFormatting>
  <conditionalFormatting sqref="E229:E235">
    <cfRule type="colorScale" priority="394">
      <colorScale>
        <cfvo type="min"/>
        <cfvo type="percentile" val="50"/>
        <cfvo type="max"/>
        <color rgb="FFF8696B"/>
        <color rgb="FFFFEB84"/>
        <color rgb="FF63BE7B"/>
      </colorScale>
    </cfRule>
  </conditionalFormatting>
  <conditionalFormatting sqref="F236:F243">
    <cfRule type="colorScale" priority="395">
      <colorScale>
        <cfvo type="min"/>
        <cfvo type="percentile" val="50"/>
        <cfvo type="max"/>
        <color rgb="FFF8696B"/>
        <color rgb="FFFFEB84"/>
        <color rgb="FF63BE7B"/>
      </colorScale>
    </cfRule>
  </conditionalFormatting>
  <conditionalFormatting sqref="F229:F235">
    <cfRule type="colorScale" priority="396">
      <colorScale>
        <cfvo type="min"/>
        <cfvo type="percentile" val="50"/>
        <cfvo type="max"/>
        <color rgb="FFF8696B"/>
        <color rgb="FFFFEB84"/>
        <color rgb="FF63BE7B"/>
      </colorScale>
    </cfRule>
  </conditionalFormatting>
  <conditionalFormatting sqref="I257:I264">
    <cfRule type="cellIs" dxfId="4004" priority="368" operator="equal">
      <formula>0</formula>
    </cfRule>
  </conditionalFormatting>
  <conditionalFormatting sqref="I257:I264">
    <cfRule type="cellIs" dxfId="4003" priority="365" operator="equal">
      <formula>0</formula>
    </cfRule>
    <cfRule type="expression" dxfId="4002" priority="366">
      <formula>"""$F$9+$G$9+$H$9=0"""</formula>
    </cfRule>
    <cfRule type="expression" dxfId="4001" priority="367">
      <formula>"$F$9=0"""</formula>
    </cfRule>
  </conditionalFormatting>
  <conditionalFormatting sqref="I250:I256">
    <cfRule type="cellIs" dxfId="4000" priority="362" operator="equal">
      <formula>0</formula>
    </cfRule>
  </conditionalFormatting>
  <conditionalFormatting sqref="I250:I256">
    <cfRule type="cellIs" dxfId="3999" priority="359" operator="equal">
      <formula>0</formula>
    </cfRule>
    <cfRule type="expression" dxfId="3998" priority="360">
      <formula>"""$F$9+$G$9+$H$9=0"""</formula>
    </cfRule>
    <cfRule type="expression" dxfId="3997" priority="361">
      <formula>"$F$9=0"""</formula>
    </cfRule>
  </conditionalFormatting>
  <conditionalFormatting sqref="E257:E264">
    <cfRule type="colorScale" priority="369">
      <colorScale>
        <cfvo type="min"/>
        <cfvo type="percentile" val="50"/>
        <cfvo type="max"/>
        <color rgb="FFF8696B"/>
        <color rgb="FFFFEB84"/>
        <color rgb="FF63BE7B"/>
      </colorScale>
    </cfRule>
  </conditionalFormatting>
  <conditionalFormatting sqref="E250:E256">
    <cfRule type="colorScale" priority="370">
      <colorScale>
        <cfvo type="min"/>
        <cfvo type="percentile" val="50"/>
        <cfvo type="max"/>
        <color rgb="FFF8696B"/>
        <color rgb="FFFFEB84"/>
        <color rgb="FF63BE7B"/>
      </colorScale>
    </cfRule>
  </conditionalFormatting>
  <conditionalFormatting sqref="F257:F264">
    <cfRule type="colorScale" priority="371">
      <colorScale>
        <cfvo type="min"/>
        <cfvo type="percentile" val="50"/>
        <cfvo type="max"/>
        <color rgb="FFF8696B"/>
        <color rgb="FFFFEB84"/>
        <color rgb="FF63BE7B"/>
      </colorScale>
    </cfRule>
  </conditionalFormatting>
  <conditionalFormatting sqref="F250:F256">
    <cfRule type="colorScale" priority="372">
      <colorScale>
        <cfvo type="min"/>
        <cfvo type="percentile" val="50"/>
        <cfvo type="max"/>
        <color rgb="FFF8696B"/>
        <color rgb="FFFFEB84"/>
        <color rgb="FF63BE7B"/>
      </colorScale>
    </cfRule>
  </conditionalFormatting>
  <conditionalFormatting sqref="I278:I285">
    <cfRule type="cellIs" dxfId="3996" priority="344" operator="equal">
      <formula>0</formula>
    </cfRule>
  </conditionalFormatting>
  <conditionalFormatting sqref="I278:I285">
    <cfRule type="cellIs" dxfId="3995" priority="341" operator="equal">
      <formula>0</formula>
    </cfRule>
    <cfRule type="expression" dxfId="3994" priority="342">
      <formula>"""$F$9+$G$9+$H$9=0"""</formula>
    </cfRule>
    <cfRule type="expression" dxfId="3993" priority="343">
      <formula>"$F$9=0"""</formula>
    </cfRule>
  </conditionalFormatting>
  <conditionalFormatting sqref="I271:I277">
    <cfRule type="cellIs" dxfId="3992" priority="338" operator="equal">
      <formula>0</formula>
    </cfRule>
  </conditionalFormatting>
  <conditionalFormatting sqref="I271:I277">
    <cfRule type="cellIs" dxfId="3991" priority="335" operator="equal">
      <formula>0</formula>
    </cfRule>
    <cfRule type="expression" dxfId="3990" priority="336">
      <formula>"""$F$9+$G$9+$H$9=0"""</formula>
    </cfRule>
    <cfRule type="expression" dxfId="3989" priority="337">
      <formula>"$F$9=0"""</formula>
    </cfRule>
  </conditionalFormatting>
  <conditionalFormatting sqref="E278:E285">
    <cfRule type="colorScale" priority="345">
      <colorScale>
        <cfvo type="min"/>
        <cfvo type="percentile" val="50"/>
        <cfvo type="max"/>
        <color rgb="FFF8696B"/>
        <color rgb="FFFFEB84"/>
        <color rgb="FF63BE7B"/>
      </colorScale>
    </cfRule>
  </conditionalFormatting>
  <conditionalFormatting sqref="E271:E277">
    <cfRule type="colorScale" priority="346">
      <colorScale>
        <cfvo type="min"/>
        <cfvo type="percentile" val="50"/>
        <cfvo type="max"/>
        <color rgb="FFF8696B"/>
        <color rgb="FFFFEB84"/>
        <color rgb="FF63BE7B"/>
      </colorScale>
    </cfRule>
  </conditionalFormatting>
  <conditionalFormatting sqref="F278:F285">
    <cfRule type="colorScale" priority="347">
      <colorScale>
        <cfvo type="min"/>
        <cfvo type="percentile" val="50"/>
        <cfvo type="max"/>
        <color rgb="FFF8696B"/>
        <color rgb="FFFFEB84"/>
        <color rgb="FF63BE7B"/>
      </colorScale>
    </cfRule>
  </conditionalFormatting>
  <conditionalFormatting sqref="F271:F277">
    <cfRule type="colorScale" priority="348">
      <colorScale>
        <cfvo type="min"/>
        <cfvo type="percentile" val="50"/>
        <cfvo type="max"/>
        <color rgb="FFF8696B"/>
        <color rgb="FFFFEB84"/>
        <color rgb="FF63BE7B"/>
      </colorScale>
    </cfRule>
  </conditionalFormatting>
  <conditionalFormatting sqref="I299:I306">
    <cfRule type="cellIs" dxfId="3988" priority="320" operator="equal">
      <formula>0</formula>
    </cfRule>
  </conditionalFormatting>
  <conditionalFormatting sqref="I299:I306">
    <cfRule type="cellIs" dxfId="3987" priority="317" operator="equal">
      <formula>0</formula>
    </cfRule>
    <cfRule type="expression" dxfId="3986" priority="318">
      <formula>"""$F$9+$G$9+$H$9=0"""</formula>
    </cfRule>
    <cfRule type="expression" dxfId="3985" priority="319">
      <formula>"$F$9=0"""</formula>
    </cfRule>
  </conditionalFormatting>
  <conditionalFormatting sqref="I292:I298">
    <cfRule type="cellIs" dxfId="3984" priority="314" operator="equal">
      <formula>0</formula>
    </cfRule>
  </conditionalFormatting>
  <conditionalFormatting sqref="I292:I298">
    <cfRule type="cellIs" dxfId="3983" priority="311" operator="equal">
      <formula>0</formula>
    </cfRule>
    <cfRule type="expression" dxfId="3982" priority="312">
      <formula>"""$F$9+$G$9+$H$9=0"""</formula>
    </cfRule>
    <cfRule type="expression" dxfId="3981" priority="313">
      <formula>"$F$9=0"""</formula>
    </cfRule>
  </conditionalFormatting>
  <conditionalFormatting sqref="E299:E306">
    <cfRule type="colorScale" priority="321">
      <colorScale>
        <cfvo type="min"/>
        <cfvo type="percentile" val="50"/>
        <cfvo type="max"/>
        <color rgb="FFF8696B"/>
        <color rgb="FFFFEB84"/>
        <color rgb="FF63BE7B"/>
      </colorScale>
    </cfRule>
  </conditionalFormatting>
  <conditionalFormatting sqref="E292:E298">
    <cfRule type="colorScale" priority="322">
      <colorScale>
        <cfvo type="min"/>
        <cfvo type="percentile" val="50"/>
        <cfvo type="max"/>
        <color rgb="FFF8696B"/>
        <color rgb="FFFFEB84"/>
        <color rgb="FF63BE7B"/>
      </colorScale>
    </cfRule>
  </conditionalFormatting>
  <conditionalFormatting sqref="F299:F306">
    <cfRule type="colorScale" priority="323">
      <colorScale>
        <cfvo type="min"/>
        <cfvo type="percentile" val="50"/>
        <cfvo type="max"/>
        <color rgb="FFF8696B"/>
        <color rgb="FFFFEB84"/>
        <color rgb="FF63BE7B"/>
      </colorScale>
    </cfRule>
  </conditionalFormatting>
  <conditionalFormatting sqref="F292:F298">
    <cfRule type="colorScale" priority="324">
      <colorScale>
        <cfvo type="min"/>
        <cfvo type="percentile" val="50"/>
        <cfvo type="max"/>
        <color rgb="FFF8696B"/>
        <color rgb="FFFFEB84"/>
        <color rgb="FF63BE7B"/>
      </colorScale>
    </cfRule>
  </conditionalFormatting>
  <conditionalFormatting sqref="I320:I327">
    <cfRule type="cellIs" dxfId="3980" priority="296" operator="equal">
      <formula>0</formula>
    </cfRule>
  </conditionalFormatting>
  <conditionalFormatting sqref="I320:I327">
    <cfRule type="cellIs" dxfId="3979" priority="293" operator="equal">
      <formula>0</formula>
    </cfRule>
    <cfRule type="expression" dxfId="3978" priority="294">
      <formula>"""$F$9+$G$9+$H$9=0"""</formula>
    </cfRule>
    <cfRule type="expression" dxfId="3977" priority="295">
      <formula>"$F$9=0"""</formula>
    </cfRule>
  </conditionalFormatting>
  <conditionalFormatting sqref="I313:I319">
    <cfRule type="cellIs" dxfId="3976" priority="290" operator="equal">
      <formula>0</formula>
    </cfRule>
  </conditionalFormatting>
  <conditionalFormatting sqref="I313:I319">
    <cfRule type="cellIs" dxfId="3975" priority="287" operator="equal">
      <formula>0</formula>
    </cfRule>
    <cfRule type="expression" dxfId="3974" priority="288">
      <formula>"""$F$9+$G$9+$H$9=0"""</formula>
    </cfRule>
    <cfRule type="expression" dxfId="3973" priority="289">
      <formula>"$F$9=0"""</formula>
    </cfRule>
  </conditionalFormatting>
  <conditionalFormatting sqref="E320:E327">
    <cfRule type="colorScale" priority="297">
      <colorScale>
        <cfvo type="min"/>
        <cfvo type="percentile" val="50"/>
        <cfvo type="max"/>
        <color rgb="FFF8696B"/>
        <color rgb="FFFFEB84"/>
        <color rgb="FF63BE7B"/>
      </colorScale>
    </cfRule>
  </conditionalFormatting>
  <conditionalFormatting sqref="E313:E319">
    <cfRule type="colorScale" priority="298">
      <colorScale>
        <cfvo type="min"/>
        <cfvo type="percentile" val="50"/>
        <cfvo type="max"/>
        <color rgb="FFF8696B"/>
        <color rgb="FFFFEB84"/>
        <color rgb="FF63BE7B"/>
      </colorScale>
    </cfRule>
  </conditionalFormatting>
  <conditionalFormatting sqref="F320:F327">
    <cfRule type="colorScale" priority="299">
      <colorScale>
        <cfvo type="min"/>
        <cfvo type="percentile" val="50"/>
        <cfvo type="max"/>
        <color rgb="FFF8696B"/>
        <color rgb="FFFFEB84"/>
        <color rgb="FF63BE7B"/>
      </colorScale>
    </cfRule>
  </conditionalFormatting>
  <conditionalFormatting sqref="F313:F319">
    <cfRule type="colorScale" priority="300">
      <colorScale>
        <cfvo type="min"/>
        <cfvo type="percentile" val="50"/>
        <cfvo type="max"/>
        <color rgb="FFF8696B"/>
        <color rgb="FFFFEB84"/>
        <color rgb="FF63BE7B"/>
      </colorScale>
    </cfRule>
  </conditionalFormatting>
  <conditionalFormatting sqref="I341:I348">
    <cfRule type="cellIs" dxfId="3972" priority="272" operator="equal">
      <formula>0</formula>
    </cfRule>
  </conditionalFormatting>
  <conditionalFormatting sqref="I341:I348">
    <cfRule type="cellIs" dxfId="3971" priority="269" operator="equal">
      <formula>0</formula>
    </cfRule>
    <cfRule type="expression" dxfId="3970" priority="270">
      <formula>"""$F$9+$G$9+$H$9=0"""</formula>
    </cfRule>
    <cfRule type="expression" dxfId="3969" priority="271">
      <formula>"$F$9=0"""</formula>
    </cfRule>
  </conditionalFormatting>
  <conditionalFormatting sqref="I334:I340">
    <cfRule type="cellIs" dxfId="3968" priority="266" operator="equal">
      <formula>0</formula>
    </cfRule>
  </conditionalFormatting>
  <conditionalFormatting sqref="I334:I340">
    <cfRule type="cellIs" dxfId="3967" priority="263" operator="equal">
      <formula>0</formula>
    </cfRule>
    <cfRule type="expression" dxfId="3966" priority="264">
      <formula>"""$F$9+$G$9+$H$9=0"""</formula>
    </cfRule>
    <cfRule type="expression" dxfId="3965" priority="265">
      <formula>"$F$9=0"""</formula>
    </cfRule>
  </conditionalFormatting>
  <conditionalFormatting sqref="E341:E348">
    <cfRule type="colorScale" priority="273">
      <colorScale>
        <cfvo type="min"/>
        <cfvo type="percentile" val="50"/>
        <cfvo type="max"/>
        <color rgb="FFF8696B"/>
        <color rgb="FFFFEB84"/>
        <color rgb="FF63BE7B"/>
      </colorScale>
    </cfRule>
  </conditionalFormatting>
  <conditionalFormatting sqref="E334:E340">
    <cfRule type="colorScale" priority="274">
      <colorScale>
        <cfvo type="min"/>
        <cfvo type="percentile" val="50"/>
        <cfvo type="max"/>
        <color rgb="FFF8696B"/>
        <color rgb="FFFFEB84"/>
        <color rgb="FF63BE7B"/>
      </colorScale>
    </cfRule>
  </conditionalFormatting>
  <conditionalFormatting sqref="F341:F348">
    <cfRule type="colorScale" priority="275">
      <colorScale>
        <cfvo type="min"/>
        <cfvo type="percentile" val="50"/>
        <cfvo type="max"/>
        <color rgb="FFF8696B"/>
        <color rgb="FFFFEB84"/>
        <color rgb="FF63BE7B"/>
      </colorScale>
    </cfRule>
  </conditionalFormatting>
  <conditionalFormatting sqref="F334:F340">
    <cfRule type="colorScale" priority="276">
      <colorScale>
        <cfvo type="min"/>
        <cfvo type="percentile" val="50"/>
        <cfvo type="max"/>
        <color rgb="FFF8696B"/>
        <color rgb="FFFFEB84"/>
        <color rgb="FF63BE7B"/>
      </colorScale>
    </cfRule>
  </conditionalFormatting>
  <conditionalFormatting sqref="I362:I369">
    <cfRule type="cellIs" dxfId="3964" priority="248" operator="equal">
      <formula>0</formula>
    </cfRule>
  </conditionalFormatting>
  <conditionalFormatting sqref="I362:I369">
    <cfRule type="cellIs" dxfId="3963" priority="245" operator="equal">
      <formula>0</formula>
    </cfRule>
    <cfRule type="expression" dxfId="3962" priority="246">
      <formula>"""$F$9+$G$9+$H$9=0"""</formula>
    </cfRule>
    <cfRule type="expression" dxfId="3961" priority="247">
      <formula>"$F$9=0"""</formula>
    </cfRule>
  </conditionalFormatting>
  <conditionalFormatting sqref="I355:I361">
    <cfRule type="cellIs" dxfId="3960" priority="242" operator="equal">
      <formula>0</formula>
    </cfRule>
  </conditionalFormatting>
  <conditionalFormatting sqref="I355:I361">
    <cfRule type="cellIs" dxfId="3959" priority="239" operator="equal">
      <formula>0</formula>
    </cfRule>
    <cfRule type="expression" dxfId="3958" priority="240">
      <formula>"""$F$9+$G$9+$H$9=0"""</formula>
    </cfRule>
    <cfRule type="expression" dxfId="3957" priority="241">
      <formula>"$F$9=0"""</formula>
    </cfRule>
  </conditionalFormatting>
  <conditionalFormatting sqref="E362:E369">
    <cfRule type="colorScale" priority="249">
      <colorScale>
        <cfvo type="min"/>
        <cfvo type="percentile" val="50"/>
        <cfvo type="max"/>
        <color rgb="FFF8696B"/>
        <color rgb="FFFFEB84"/>
        <color rgb="FF63BE7B"/>
      </colorScale>
    </cfRule>
  </conditionalFormatting>
  <conditionalFormatting sqref="E355:E361">
    <cfRule type="colorScale" priority="250">
      <colorScale>
        <cfvo type="min"/>
        <cfvo type="percentile" val="50"/>
        <cfvo type="max"/>
        <color rgb="FFF8696B"/>
        <color rgb="FFFFEB84"/>
        <color rgb="FF63BE7B"/>
      </colorScale>
    </cfRule>
  </conditionalFormatting>
  <conditionalFormatting sqref="F362:F369">
    <cfRule type="colorScale" priority="251">
      <colorScale>
        <cfvo type="min"/>
        <cfvo type="percentile" val="50"/>
        <cfvo type="max"/>
        <color rgb="FFF8696B"/>
        <color rgb="FFFFEB84"/>
        <color rgb="FF63BE7B"/>
      </colorScale>
    </cfRule>
  </conditionalFormatting>
  <conditionalFormatting sqref="F355:F361">
    <cfRule type="colorScale" priority="252">
      <colorScale>
        <cfvo type="min"/>
        <cfvo type="percentile" val="50"/>
        <cfvo type="max"/>
        <color rgb="FFF8696B"/>
        <color rgb="FFFFEB84"/>
        <color rgb="FF63BE7B"/>
      </colorScale>
    </cfRule>
  </conditionalFormatting>
  <conditionalFormatting sqref="I383:I390">
    <cfRule type="cellIs" dxfId="3956" priority="224" operator="equal">
      <formula>0</formula>
    </cfRule>
  </conditionalFormatting>
  <conditionalFormatting sqref="I383:I390">
    <cfRule type="cellIs" dxfId="3955" priority="221" operator="equal">
      <formula>0</formula>
    </cfRule>
    <cfRule type="expression" dxfId="3954" priority="222">
      <formula>"""$F$9+$G$9+$H$9=0"""</formula>
    </cfRule>
    <cfRule type="expression" dxfId="3953" priority="223">
      <formula>"$F$9=0"""</formula>
    </cfRule>
  </conditionalFormatting>
  <conditionalFormatting sqref="I376:I382">
    <cfRule type="cellIs" dxfId="3952" priority="218" operator="equal">
      <formula>0</formula>
    </cfRule>
  </conditionalFormatting>
  <conditionalFormatting sqref="I376:I382">
    <cfRule type="cellIs" dxfId="3951" priority="215" operator="equal">
      <formula>0</formula>
    </cfRule>
    <cfRule type="expression" dxfId="3950" priority="216">
      <formula>"""$F$9+$G$9+$H$9=0"""</formula>
    </cfRule>
    <cfRule type="expression" dxfId="3949" priority="217">
      <formula>"$F$9=0"""</formula>
    </cfRule>
  </conditionalFormatting>
  <conditionalFormatting sqref="E383:E390">
    <cfRule type="colorScale" priority="225">
      <colorScale>
        <cfvo type="min"/>
        <cfvo type="percentile" val="50"/>
        <cfvo type="max"/>
        <color rgb="FFF8696B"/>
        <color rgb="FFFFEB84"/>
        <color rgb="FF63BE7B"/>
      </colorScale>
    </cfRule>
  </conditionalFormatting>
  <conditionalFormatting sqref="E376:E382">
    <cfRule type="colorScale" priority="226">
      <colorScale>
        <cfvo type="min"/>
        <cfvo type="percentile" val="50"/>
        <cfvo type="max"/>
        <color rgb="FFF8696B"/>
        <color rgb="FFFFEB84"/>
        <color rgb="FF63BE7B"/>
      </colorScale>
    </cfRule>
  </conditionalFormatting>
  <conditionalFormatting sqref="F383:F390">
    <cfRule type="colorScale" priority="227">
      <colorScale>
        <cfvo type="min"/>
        <cfvo type="percentile" val="50"/>
        <cfvo type="max"/>
        <color rgb="FFF8696B"/>
        <color rgb="FFFFEB84"/>
        <color rgb="FF63BE7B"/>
      </colorScale>
    </cfRule>
  </conditionalFormatting>
  <conditionalFormatting sqref="F376:F382">
    <cfRule type="colorScale" priority="228">
      <colorScale>
        <cfvo type="min"/>
        <cfvo type="percentile" val="50"/>
        <cfvo type="max"/>
        <color rgb="FFF8696B"/>
        <color rgb="FFFFEB84"/>
        <color rgb="FF63BE7B"/>
      </colorScale>
    </cfRule>
  </conditionalFormatting>
  <conditionalFormatting sqref="I404:I411">
    <cfRule type="cellIs" dxfId="3948" priority="200" operator="equal">
      <formula>0</formula>
    </cfRule>
  </conditionalFormatting>
  <conditionalFormatting sqref="I404:I411">
    <cfRule type="cellIs" dxfId="3947" priority="197" operator="equal">
      <formula>0</formula>
    </cfRule>
    <cfRule type="expression" dxfId="3946" priority="198">
      <formula>"""$F$9+$G$9+$H$9=0"""</formula>
    </cfRule>
    <cfRule type="expression" dxfId="3945" priority="199">
      <formula>"$F$9=0"""</formula>
    </cfRule>
  </conditionalFormatting>
  <conditionalFormatting sqref="I397:I403">
    <cfRule type="cellIs" dxfId="3944" priority="194" operator="equal">
      <formula>0</formula>
    </cfRule>
  </conditionalFormatting>
  <conditionalFormatting sqref="I397:I403">
    <cfRule type="cellIs" dxfId="3943" priority="191" operator="equal">
      <formula>0</formula>
    </cfRule>
    <cfRule type="expression" dxfId="3942" priority="192">
      <formula>"""$F$9+$G$9+$H$9=0"""</formula>
    </cfRule>
    <cfRule type="expression" dxfId="3941" priority="193">
      <formula>"$F$9=0"""</formula>
    </cfRule>
  </conditionalFormatting>
  <conditionalFormatting sqref="E404:E411">
    <cfRule type="colorScale" priority="201">
      <colorScale>
        <cfvo type="min"/>
        <cfvo type="percentile" val="50"/>
        <cfvo type="max"/>
        <color rgb="FFF8696B"/>
        <color rgb="FFFFEB84"/>
        <color rgb="FF63BE7B"/>
      </colorScale>
    </cfRule>
  </conditionalFormatting>
  <conditionalFormatting sqref="E397:E403">
    <cfRule type="colorScale" priority="202">
      <colorScale>
        <cfvo type="min"/>
        <cfvo type="percentile" val="50"/>
        <cfvo type="max"/>
        <color rgb="FFF8696B"/>
        <color rgb="FFFFEB84"/>
        <color rgb="FF63BE7B"/>
      </colorScale>
    </cfRule>
  </conditionalFormatting>
  <conditionalFormatting sqref="F404:F411">
    <cfRule type="colorScale" priority="203">
      <colorScale>
        <cfvo type="min"/>
        <cfvo type="percentile" val="50"/>
        <cfvo type="max"/>
        <color rgb="FFF8696B"/>
        <color rgb="FFFFEB84"/>
        <color rgb="FF63BE7B"/>
      </colorScale>
    </cfRule>
  </conditionalFormatting>
  <conditionalFormatting sqref="F397:F403">
    <cfRule type="colorScale" priority="204">
      <colorScale>
        <cfvo type="min"/>
        <cfvo type="percentile" val="50"/>
        <cfvo type="max"/>
        <color rgb="FFF8696B"/>
        <color rgb="FFFFEB84"/>
        <color rgb="FF63BE7B"/>
      </colorScale>
    </cfRule>
  </conditionalFormatting>
  <conditionalFormatting sqref="I425:I432">
    <cfRule type="cellIs" dxfId="3940" priority="176" operator="equal">
      <formula>0</formula>
    </cfRule>
  </conditionalFormatting>
  <conditionalFormatting sqref="I425:I432">
    <cfRule type="cellIs" dxfId="3939" priority="173" operator="equal">
      <formula>0</formula>
    </cfRule>
    <cfRule type="expression" dxfId="3938" priority="174">
      <formula>"""$F$9+$G$9+$H$9=0"""</formula>
    </cfRule>
    <cfRule type="expression" dxfId="3937" priority="175">
      <formula>"$F$9=0"""</formula>
    </cfRule>
  </conditionalFormatting>
  <conditionalFormatting sqref="I418:I424">
    <cfRule type="cellIs" dxfId="3936" priority="170" operator="equal">
      <formula>0</formula>
    </cfRule>
  </conditionalFormatting>
  <conditionalFormatting sqref="I418:I424">
    <cfRule type="cellIs" dxfId="3935" priority="167" operator="equal">
      <formula>0</formula>
    </cfRule>
    <cfRule type="expression" dxfId="3934" priority="168">
      <formula>"""$F$9+$G$9+$H$9=0"""</formula>
    </cfRule>
    <cfRule type="expression" dxfId="3933" priority="169">
      <formula>"$F$9=0"""</formula>
    </cfRule>
  </conditionalFormatting>
  <conditionalFormatting sqref="E425:E432">
    <cfRule type="colorScale" priority="177">
      <colorScale>
        <cfvo type="min"/>
        <cfvo type="percentile" val="50"/>
        <cfvo type="max"/>
        <color rgb="FFF8696B"/>
        <color rgb="FFFFEB84"/>
        <color rgb="FF63BE7B"/>
      </colorScale>
    </cfRule>
  </conditionalFormatting>
  <conditionalFormatting sqref="E418:E424">
    <cfRule type="colorScale" priority="178">
      <colorScale>
        <cfvo type="min"/>
        <cfvo type="percentile" val="50"/>
        <cfvo type="max"/>
        <color rgb="FFF8696B"/>
        <color rgb="FFFFEB84"/>
        <color rgb="FF63BE7B"/>
      </colorScale>
    </cfRule>
  </conditionalFormatting>
  <conditionalFormatting sqref="F425:F432">
    <cfRule type="colorScale" priority="179">
      <colorScale>
        <cfvo type="min"/>
        <cfvo type="percentile" val="50"/>
        <cfvo type="max"/>
        <color rgb="FFF8696B"/>
        <color rgb="FFFFEB84"/>
        <color rgb="FF63BE7B"/>
      </colorScale>
    </cfRule>
  </conditionalFormatting>
  <conditionalFormatting sqref="F418:F424">
    <cfRule type="colorScale" priority="180">
      <colorScale>
        <cfvo type="min"/>
        <cfvo type="percentile" val="50"/>
        <cfvo type="max"/>
        <color rgb="FFF8696B"/>
        <color rgb="FFFFEB84"/>
        <color rgb="FF63BE7B"/>
      </colorScale>
    </cfRule>
  </conditionalFormatting>
  <conditionalFormatting sqref="S15:U15">
    <cfRule type="cellIs" dxfId="3932" priority="132" operator="equal">
      <formula>"Valore vuoto"</formula>
    </cfRule>
  </conditionalFormatting>
  <conditionalFormatting sqref="S15:U15">
    <cfRule type="containsBlanks" dxfId="3931" priority="131">
      <formula>LEN(TRIM(S15))=0</formula>
    </cfRule>
  </conditionalFormatting>
  <conditionalFormatting sqref="S19:U19">
    <cfRule type="cellIs" dxfId="3930" priority="130" operator="equal">
      <formula>"Valore vuoto"</formula>
    </cfRule>
  </conditionalFormatting>
  <conditionalFormatting sqref="S19:U19">
    <cfRule type="containsBlanks" dxfId="3929" priority="129">
      <formula>LEN(TRIM(S19))=0</formula>
    </cfRule>
  </conditionalFormatting>
  <conditionalFormatting sqref="S20:U33">
    <cfRule type="cellIs" dxfId="3928" priority="128" operator="equal">
      <formula>"Valore vuoto"</formula>
    </cfRule>
  </conditionalFormatting>
  <conditionalFormatting sqref="S20:U33">
    <cfRule type="containsBlanks" dxfId="3927" priority="127">
      <formula>LEN(TRIM(S20))=0</formula>
    </cfRule>
  </conditionalFormatting>
  <conditionalFormatting sqref="S414:U414">
    <cfRule type="cellIs" dxfId="3926" priority="6" operator="equal">
      <formula>"Valore vuoto"</formula>
    </cfRule>
  </conditionalFormatting>
  <conditionalFormatting sqref="S414:U414">
    <cfRule type="containsBlanks" dxfId="3925" priority="5">
      <formula>LEN(TRIM(S414))=0</formula>
    </cfRule>
  </conditionalFormatting>
  <conditionalFormatting sqref="S418:U418">
    <cfRule type="cellIs" dxfId="3924" priority="4" operator="equal">
      <formula>"Valore vuoto"</formula>
    </cfRule>
  </conditionalFormatting>
  <conditionalFormatting sqref="S418:U418">
    <cfRule type="containsBlanks" dxfId="3923" priority="3">
      <formula>LEN(TRIM(S418))=0</formula>
    </cfRule>
  </conditionalFormatting>
  <conditionalFormatting sqref="S419:U432">
    <cfRule type="cellIs" dxfId="3922" priority="2" operator="equal">
      <formula>"Valore vuoto"</formula>
    </cfRule>
  </conditionalFormatting>
  <conditionalFormatting sqref="S419:U432">
    <cfRule type="containsBlanks" dxfId="3921" priority="1">
      <formula>LEN(TRIM(S419))=0</formula>
    </cfRule>
  </conditionalFormatting>
  <conditionalFormatting sqref="H4:H8">
    <cfRule type="colorScale" priority="8379">
      <colorScale>
        <cfvo type="min"/>
        <cfvo type="percentile" val="50"/>
        <cfvo type="max"/>
        <color rgb="FFF8696B"/>
        <color rgb="FFFFEB84"/>
        <color rgb="FF63BE7B"/>
      </colorScale>
    </cfRule>
  </conditionalFormatting>
  <conditionalFormatting sqref="H9:H12">
    <cfRule type="colorScale" priority="8380">
      <colorScale>
        <cfvo type="min"/>
        <cfvo type="percentile" val="50"/>
        <cfvo type="max"/>
        <color rgb="FFF8696B"/>
        <color rgb="FFFFEB84"/>
        <color rgb="FF63BE7B"/>
      </colorScale>
    </cfRule>
  </conditionalFormatting>
  <conditionalFormatting sqref="S36:U36">
    <cfRule type="cellIs" dxfId="3920" priority="114" operator="equal">
      <formula>"Valore vuoto"</formula>
    </cfRule>
  </conditionalFormatting>
  <conditionalFormatting sqref="S36:U36">
    <cfRule type="containsBlanks" dxfId="3919" priority="113">
      <formula>LEN(TRIM(S36))=0</formula>
    </cfRule>
  </conditionalFormatting>
  <conditionalFormatting sqref="S40:U40">
    <cfRule type="cellIs" dxfId="3918" priority="112" operator="equal">
      <formula>"Valore vuoto"</formula>
    </cfRule>
  </conditionalFormatting>
  <conditionalFormatting sqref="S40:U40">
    <cfRule type="containsBlanks" dxfId="3917" priority="111">
      <formula>LEN(TRIM(S40))=0</formula>
    </cfRule>
  </conditionalFormatting>
  <conditionalFormatting sqref="S41:U54">
    <cfRule type="cellIs" dxfId="3916" priority="110" operator="equal">
      <formula>"Valore vuoto"</formula>
    </cfRule>
  </conditionalFormatting>
  <conditionalFormatting sqref="S41:U54">
    <cfRule type="containsBlanks" dxfId="3915" priority="109">
      <formula>LEN(TRIM(S41))=0</formula>
    </cfRule>
  </conditionalFormatting>
  <conditionalFormatting sqref="S57:U57">
    <cfRule type="cellIs" dxfId="3914" priority="108" operator="equal">
      <formula>"Valore vuoto"</formula>
    </cfRule>
  </conditionalFormatting>
  <conditionalFormatting sqref="S57:U57">
    <cfRule type="containsBlanks" dxfId="3913" priority="107">
      <formula>LEN(TRIM(S57))=0</formula>
    </cfRule>
  </conditionalFormatting>
  <conditionalFormatting sqref="S61:U61">
    <cfRule type="cellIs" dxfId="3912" priority="106" operator="equal">
      <formula>"Valore vuoto"</formula>
    </cfRule>
  </conditionalFormatting>
  <conditionalFormatting sqref="S61:U61">
    <cfRule type="containsBlanks" dxfId="3911" priority="105">
      <formula>LEN(TRIM(S61))=0</formula>
    </cfRule>
  </conditionalFormatting>
  <conditionalFormatting sqref="S62:U75">
    <cfRule type="cellIs" dxfId="3910" priority="104" operator="equal">
      <formula>"Valore vuoto"</formula>
    </cfRule>
  </conditionalFormatting>
  <conditionalFormatting sqref="S62:U75">
    <cfRule type="containsBlanks" dxfId="3909" priority="103">
      <formula>LEN(TRIM(S62))=0</formula>
    </cfRule>
  </conditionalFormatting>
  <conditionalFormatting sqref="S78:U78">
    <cfRule type="cellIs" dxfId="3908" priority="102" operator="equal">
      <formula>"Valore vuoto"</formula>
    </cfRule>
  </conditionalFormatting>
  <conditionalFormatting sqref="S78:U78">
    <cfRule type="containsBlanks" dxfId="3907" priority="101">
      <formula>LEN(TRIM(S78))=0</formula>
    </cfRule>
  </conditionalFormatting>
  <conditionalFormatting sqref="S82:U82">
    <cfRule type="cellIs" dxfId="3906" priority="100" operator="equal">
      <formula>"Valore vuoto"</formula>
    </cfRule>
  </conditionalFormatting>
  <conditionalFormatting sqref="S82:U82">
    <cfRule type="containsBlanks" dxfId="3905" priority="99">
      <formula>LEN(TRIM(S82))=0</formula>
    </cfRule>
  </conditionalFormatting>
  <conditionalFormatting sqref="S83:U96">
    <cfRule type="cellIs" dxfId="3904" priority="98" operator="equal">
      <formula>"Valore vuoto"</formula>
    </cfRule>
  </conditionalFormatting>
  <conditionalFormatting sqref="S83:U96">
    <cfRule type="containsBlanks" dxfId="3903" priority="97">
      <formula>LEN(TRIM(S83))=0</formula>
    </cfRule>
  </conditionalFormatting>
  <conditionalFormatting sqref="S99:U99">
    <cfRule type="cellIs" dxfId="3902" priority="96" operator="equal">
      <formula>"Valore vuoto"</formula>
    </cfRule>
  </conditionalFormatting>
  <conditionalFormatting sqref="S99:U99">
    <cfRule type="containsBlanks" dxfId="3901" priority="95">
      <formula>LEN(TRIM(S99))=0</formula>
    </cfRule>
  </conditionalFormatting>
  <conditionalFormatting sqref="S103:U103">
    <cfRule type="cellIs" dxfId="3900" priority="94" operator="equal">
      <formula>"Valore vuoto"</formula>
    </cfRule>
  </conditionalFormatting>
  <conditionalFormatting sqref="S103:U103">
    <cfRule type="containsBlanks" dxfId="3899" priority="93">
      <formula>LEN(TRIM(S103))=0</formula>
    </cfRule>
  </conditionalFormatting>
  <conditionalFormatting sqref="S104:U117">
    <cfRule type="cellIs" dxfId="3898" priority="92" operator="equal">
      <formula>"Valore vuoto"</formula>
    </cfRule>
  </conditionalFormatting>
  <conditionalFormatting sqref="S104:U117">
    <cfRule type="containsBlanks" dxfId="3897" priority="91">
      <formula>LEN(TRIM(S104))=0</formula>
    </cfRule>
  </conditionalFormatting>
  <conditionalFormatting sqref="S120:U120">
    <cfRule type="cellIs" dxfId="3896" priority="90" operator="equal">
      <formula>"Valore vuoto"</formula>
    </cfRule>
  </conditionalFormatting>
  <conditionalFormatting sqref="S120:U120">
    <cfRule type="containsBlanks" dxfId="3895" priority="89">
      <formula>LEN(TRIM(S120))=0</formula>
    </cfRule>
  </conditionalFormatting>
  <conditionalFormatting sqref="S124:U124">
    <cfRule type="cellIs" dxfId="3894" priority="88" operator="equal">
      <formula>"Valore vuoto"</formula>
    </cfRule>
  </conditionalFormatting>
  <conditionalFormatting sqref="S124:U124">
    <cfRule type="containsBlanks" dxfId="3893" priority="87">
      <formula>LEN(TRIM(S124))=0</formula>
    </cfRule>
  </conditionalFormatting>
  <conditionalFormatting sqref="S125:U138">
    <cfRule type="cellIs" dxfId="3892" priority="86" operator="equal">
      <formula>"Valore vuoto"</formula>
    </cfRule>
  </conditionalFormatting>
  <conditionalFormatting sqref="S125:U138">
    <cfRule type="containsBlanks" dxfId="3891" priority="85">
      <formula>LEN(TRIM(S125))=0</formula>
    </cfRule>
  </conditionalFormatting>
  <conditionalFormatting sqref="S141:U141">
    <cfRule type="cellIs" dxfId="3890" priority="84" operator="equal">
      <formula>"Valore vuoto"</formula>
    </cfRule>
  </conditionalFormatting>
  <conditionalFormatting sqref="S141:U141">
    <cfRule type="containsBlanks" dxfId="3889" priority="83">
      <formula>LEN(TRIM(S141))=0</formula>
    </cfRule>
  </conditionalFormatting>
  <conditionalFormatting sqref="S145:U145">
    <cfRule type="cellIs" dxfId="3888" priority="82" operator="equal">
      <formula>"Valore vuoto"</formula>
    </cfRule>
  </conditionalFormatting>
  <conditionalFormatting sqref="S145:U145">
    <cfRule type="containsBlanks" dxfId="3887" priority="81">
      <formula>LEN(TRIM(S145))=0</formula>
    </cfRule>
  </conditionalFormatting>
  <conditionalFormatting sqref="S146:U159">
    <cfRule type="cellIs" dxfId="3886" priority="80" operator="equal">
      <formula>"Valore vuoto"</formula>
    </cfRule>
  </conditionalFormatting>
  <conditionalFormatting sqref="S146:U159">
    <cfRule type="containsBlanks" dxfId="3885" priority="79">
      <formula>LEN(TRIM(S146))=0</formula>
    </cfRule>
  </conditionalFormatting>
  <conditionalFormatting sqref="S162:U162">
    <cfRule type="cellIs" dxfId="3884" priority="78" operator="equal">
      <formula>"Valore vuoto"</formula>
    </cfRule>
  </conditionalFormatting>
  <conditionalFormatting sqref="S162:U162">
    <cfRule type="containsBlanks" dxfId="3883" priority="77">
      <formula>LEN(TRIM(S162))=0</formula>
    </cfRule>
  </conditionalFormatting>
  <conditionalFormatting sqref="S166:U166">
    <cfRule type="cellIs" dxfId="3882" priority="76" operator="equal">
      <formula>"Valore vuoto"</formula>
    </cfRule>
  </conditionalFormatting>
  <conditionalFormatting sqref="S166:U166">
    <cfRule type="containsBlanks" dxfId="3881" priority="75">
      <formula>LEN(TRIM(S166))=0</formula>
    </cfRule>
  </conditionalFormatting>
  <conditionalFormatting sqref="S167:U180">
    <cfRule type="cellIs" dxfId="3880" priority="74" operator="equal">
      <formula>"Valore vuoto"</formula>
    </cfRule>
  </conditionalFormatting>
  <conditionalFormatting sqref="S167:U180">
    <cfRule type="containsBlanks" dxfId="3879" priority="73">
      <formula>LEN(TRIM(S167))=0</formula>
    </cfRule>
  </conditionalFormatting>
  <conditionalFormatting sqref="S183:U183">
    <cfRule type="cellIs" dxfId="3878" priority="72" operator="equal">
      <formula>"Valore vuoto"</formula>
    </cfRule>
  </conditionalFormatting>
  <conditionalFormatting sqref="S183:U183">
    <cfRule type="containsBlanks" dxfId="3877" priority="71">
      <formula>LEN(TRIM(S183))=0</formula>
    </cfRule>
  </conditionalFormatting>
  <conditionalFormatting sqref="S187:U187">
    <cfRule type="cellIs" dxfId="3876" priority="70" operator="equal">
      <formula>"Valore vuoto"</formula>
    </cfRule>
  </conditionalFormatting>
  <conditionalFormatting sqref="S187:U187">
    <cfRule type="containsBlanks" dxfId="3875" priority="69">
      <formula>LEN(TRIM(S187))=0</formula>
    </cfRule>
  </conditionalFormatting>
  <conditionalFormatting sqref="S188:U201">
    <cfRule type="cellIs" dxfId="3874" priority="68" operator="equal">
      <formula>"Valore vuoto"</formula>
    </cfRule>
  </conditionalFormatting>
  <conditionalFormatting sqref="S188:U201">
    <cfRule type="containsBlanks" dxfId="3873" priority="67">
      <formula>LEN(TRIM(S188))=0</formula>
    </cfRule>
  </conditionalFormatting>
  <conditionalFormatting sqref="S204:U204">
    <cfRule type="cellIs" dxfId="3872" priority="66" operator="equal">
      <formula>"Valore vuoto"</formula>
    </cfRule>
  </conditionalFormatting>
  <conditionalFormatting sqref="S204:U204">
    <cfRule type="containsBlanks" dxfId="3871" priority="65">
      <formula>LEN(TRIM(S204))=0</formula>
    </cfRule>
  </conditionalFormatting>
  <conditionalFormatting sqref="S208:U208">
    <cfRule type="cellIs" dxfId="3870" priority="64" operator="equal">
      <formula>"Valore vuoto"</formula>
    </cfRule>
  </conditionalFormatting>
  <conditionalFormatting sqref="S208:U208">
    <cfRule type="containsBlanks" dxfId="3869" priority="63">
      <formula>LEN(TRIM(S208))=0</formula>
    </cfRule>
  </conditionalFormatting>
  <conditionalFormatting sqref="S209:U222">
    <cfRule type="cellIs" dxfId="3868" priority="62" operator="equal">
      <formula>"Valore vuoto"</formula>
    </cfRule>
  </conditionalFormatting>
  <conditionalFormatting sqref="S209:U222">
    <cfRule type="containsBlanks" dxfId="3867" priority="61">
      <formula>LEN(TRIM(S209))=0</formula>
    </cfRule>
  </conditionalFormatting>
  <conditionalFormatting sqref="S225:U225">
    <cfRule type="cellIs" dxfId="3866" priority="60" operator="equal">
      <formula>"Valore vuoto"</formula>
    </cfRule>
  </conditionalFormatting>
  <conditionalFormatting sqref="S225:U225">
    <cfRule type="containsBlanks" dxfId="3865" priority="59">
      <formula>LEN(TRIM(S225))=0</formula>
    </cfRule>
  </conditionalFormatting>
  <conditionalFormatting sqref="S229:U229">
    <cfRule type="cellIs" dxfId="3864" priority="58" operator="equal">
      <formula>"Valore vuoto"</formula>
    </cfRule>
  </conditionalFormatting>
  <conditionalFormatting sqref="S229:U229">
    <cfRule type="containsBlanks" dxfId="3863" priority="57">
      <formula>LEN(TRIM(S229))=0</formula>
    </cfRule>
  </conditionalFormatting>
  <conditionalFormatting sqref="S230:U243">
    <cfRule type="cellIs" dxfId="3862" priority="56" operator="equal">
      <formula>"Valore vuoto"</formula>
    </cfRule>
  </conditionalFormatting>
  <conditionalFormatting sqref="S230:U243">
    <cfRule type="containsBlanks" dxfId="3861" priority="55">
      <formula>LEN(TRIM(S230))=0</formula>
    </cfRule>
  </conditionalFormatting>
  <conditionalFormatting sqref="S246:U246">
    <cfRule type="cellIs" dxfId="3860" priority="54" operator="equal">
      <formula>"Valore vuoto"</formula>
    </cfRule>
  </conditionalFormatting>
  <conditionalFormatting sqref="S246:U246">
    <cfRule type="containsBlanks" dxfId="3859" priority="53">
      <formula>LEN(TRIM(S246))=0</formula>
    </cfRule>
  </conditionalFormatting>
  <conditionalFormatting sqref="S250:U250">
    <cfRule type="cellIs" dxfId="3858" priority="52" operator="equal">
      <formula>"Valore vuoto"</formula>
    </cfRule>
  </conditionalFormatting>
  <conditionalFormatting sqref="S250:U250">
    <cfRule type="containsBlanks" dxfId="3857" priority="51">
      <formula>LEN(TRIM(S250))=0</formula>
    </cfRule>
  </conditionalFormatting>
  <conditionalFormatting sqref="S251:U264">
    <cfRule type="cellIs" dxfId="3856" priority="50" operator="equal">
      <formula>"Valore vuoto"</formula>
    </cfRule>
  </conditionalFormatting>
  <conditionalFormatting sqref="S251:U264">
    <cfRule type="containsBlanks" dxfId="3855" priority="49">
      <formula>LEN(TRIM(S251))=0</formula>
    </cfRule>
  </conditionalFormatting>
  <conditionalFormatting sqref="S267:U267">
    <cfRule type="cellIs" dxfId="3854" priority="48" operator="equal">
      <formula>"Valore vuoto"</formula>
    </cfRule>
  </conditionalFormatting>
  <conditionalFormatting sqref="S267:U267">
    <cfRule type="containsBlanks" dxfId="3853" priority="47">
      <formula>LEN(TRIM(S267))=0</formula>
    </cfRule>
  </conditionalFormatting>
  <conditionalFormatting sqref="S271:U271">
    <cfRule type="cellIs" dxfId="3852" priority="46" operator="equal">
      <formula>"Valore vuoto"</formula>
    </cfRule>
  </conditionalFormatting>
  <conditionalFormatting sqref="S271:U271">
    <cfRule type="containsBlanks" dxfId="3851" priority="45">
      <formula>LEN(TRIM(S271))=0</formula>
    </cfRule>
  </conditionalFormatting>
  <conditionalFormatting sqref="S272:U285">
    <cfRule type="cellIs" dxfId="3850" priority="44" operator="equal">
      <formula>"Valore vuoto"</formula>
    </cfRule>
  </conditionalFormatting>
  <conditionalFormatting sqref="S272:U285">
    <cfRule type="containsBlanks" dxfId="3849" priority="43">
      <formula>LEN(TRIM(S272))=0</formula>
    </cfRule>
  </conditionalFormatting>
  <conditionalFormatting sqref="S288:U288">
    <cfRule type="cellIs" dxfId="3848" priority="42" operator="equal">
      <formula>"Valore vuoto"</formula>
    </cfRule>
  </conditionalFormatting>
  <conditionalFormatting sqref="S288:U288">
    <cfRule type="containsBlanks" dxfId="3847" priority="41">
      <formula>LEN(TRIM(S288))=0</formula>
    </cfRule>
  </conditionalFormatting>
  <conditionalFormatting sqref="S292:U292">
    <cfRule type="cellIs" dxfId="3846" priority="40" operator="equal">
      <formula>"Valore vuoto"</formula>
    </cfRule>
  </conditionalFormatting>
  <conditionalFormatting sqref="S292:U292">
    <cfRule type="containsBlanks" dxfId="3845" priority="39">
      <formula>LEN(TRIM(S292))=0</formula>
    </cfRule>
  </conditionalFormatting>
  <conditionalFormatting sqref="S293:U306">
    <cfRule type="cellIs" dxfId="3844" priority="38" operator="equal">
      <formula>"Valore vuoto"</formula>
    </cfRule>
  </conditionalFormatting>
  <conditionalFormatting sqref="S293:U306">
    <cfRule type="containsBlanks" dxfId="3843" priority="37">
      <formula>LEN(TRIM(S293))=0</formula>
    </cfRule>
  </conditionalFormatting>
  <conditionalFormatting sqref="S309:U309">
    <cfRule type="cellIs" dxfId="3842" priority="36" operator="equal">
      <formula>"Valore vuoto"</formula>
    </cfRule>
  </conditionalFormatting>
  <conditionalFormatting sqref="S309:U309">
    <cfRule type="containsBlanks" dxfId="3841" priority="35">
      <formula>LEN(TRIM(S309))=0</formula>
    </cfRule>
  </conditionalFormatting>
  <conditionalFormatting sqref="S313:U313">
    <cfRule type="cellIs" dxfId="3840" priority="34" operator="equal">
      <formula>"Valore vuoto"</formula>
    </cfRule>
  </conditionalFormatting>
  <conditionalFormatting sqref="S313:U313">
    <cfRule type="containsBlanks" dxfId="3839" priority="33">
      <formula>LEN(TRIM(S313))=0</formula>
    </cfRule>
  </conditionalFormatting>
  <conditionalFormatting sqref="S314:U327">
    <cfRule type="cellIs" dxfId="3838" priority="32" operator="equal">
      <formula>"Valore vuoto"</formula>
    </cfRule>
  </conditionalFormatting>
  <conditionalFormatting sqref="S314:U327">
    <cfRule type="containsBlanks" dxfId="3837" priority="31">
      <formula>LEN(TRIM(S314))=0</formula>
    </cfRule>
  </conditionalFormatting>
  <conditionalFormatting sqref="S330:U330">
    <cfRule type="cellIs" dxfId="3836" priority="30" operator="equal">
      <formula>"Valore vuoto"</formula>
    </cfRule>
  </conditionalFormatting>
  <conditionalFormatting sqref="S330:U330">
    <cfRule type="containsBlanks" dxfId="3835" priority="29">
      <formula>LEN(TRIM(S330))=0</formula>
    </cfRule>
  </conditionalFormatting>
  <conditionalFormatting sqref="S334:U334">
    <cfRule type="cellIs" dxfId="3834" priority="28" operator="equal">
      <formula>"Valore vuoto"</formula>
    </cfRule>
  </conditionalFormatting>
  <conditionalFormatting sqref="S334:U334">
    <cfRule type="containsBlanks" dxfId="3833" priority="27">
      <formula>LEN(TRIM(S334))=0</formula>
    </cfRule>
  </conditionalFormatting>
  <conditionalFormatting sqref="S335:U348">
    <cfRule type="cellIs" dxfId="3832" priority="26" operator="equal">
      <formula>"Valore vuoto"</formula>
    </cfRule>
  </conditionalFormatting>
  <conditionalFormatting sqref="S335:U348">
    <cfRule type="containsBlanks" dxfId="3831" priority="25">
      <formula>LEN(TRIM(S335))=0</formula>
    </cfRule>
  </conditionalFormatting>
  <conditionalFormatting sqref="S351:U351">
    <cfRule type="cellIs" dxfId="3830" priority="24" operator="equal">
      <formula>"Valore vuoto"</formula>
    </cfRule>
  </conditionalFormatting>
  <conditionalFormatting sqref="S351:U351">
    <cfRule type="containsBlanks" dxfId="3829" priority="23">
      <formula>LEN(TRIM(S351))=0</formula>
    </cfRule>
  </conditionalFormatting>
  <conditionalFormatting sqref="S355:U355">
    <cfRule type="cellIs" dxfId="3828" priority="22" operator="equal">
      <formula>"Valore vuoto"</formula>
    </cfRule>
  </conditionalFormatting>
  <conditionalFormatting sqref="S355:U355">
    <cfRule type="containsBlanks" dxfId="3827" priority="21">
      <formula>LEN(TRIM(S355))=0</formula>
    </cfRule>
  </conditionalFormatting>
  <conditionalFormatting sqref="S356:U369">
    <cfRule type="cellIs" dxfId="3826" priority="20" operator="equal">
      <formula>"Valore vuoto"</formula>
    </cfRule>
  </conditionalFormatting>
  <conditionalFormatting sqref="S356:U369">
    <cfRule type="containsBlanks" dxfId="3825" priority="19">
      <formula>LEN(TRIM(S356))=0</formula>
    </cfRule>
  </conditionalFormatting>
  <conditionalFormatting sqref="S372:U372">
    <cfRule type="cellIs" dxfId="3824" priority="18" operator="equal">
      <formula>"Valore vuoto"</formula>
    </cfRule>
  </conditionalFormatting>
  <conditionalFormatting sqref="S372:U372">
    <cfRule type="containsBlanks" dxfId="3823" priority="17">
      <formula>LEN(TRIM(S372))=0</formula>
    </cfRule>
  </conditionalFormatting>
  <conditionalFormatting sqref="S376:U376">
    <cfRule type="cellIs" dxfId="3822" priority="16" operator="equal">
      <formula>"Valore vuoto"</formula>
    </cfRule>
  </conditionalFormatting>
  <conditionalFormatting sqref="S376:U376">
    <cfRule type="containsBlanks" dxfId="3821" priority="15">
      <formula>LEN(TRIM(S376))=0</formula>
    </cfRule>
  </conditionalFormatting>
  <conditionalFormatting sqref="S377:U390">
    <cfRule type="cellIs" dxfId="3820" priority="14" operator="equal">
      <formula>"Valore vuoto"</formula>
    </cfRule>
  </conditionalFormatting>
  <conditionalFormatting sqref="S377:U390">
    <cfRule type="containsBlanks" dxfId="3819" priority="13">
      <formula>LEN(TRIM(S377))=0</formula>
    </cfRule>
  </conditionalFormatting>
  <conditionalFormatting sqref="S393:U393">
    <cfRule type="cellIs" dxfId="3818" priority="12" operator="equal">
      <formula>"Valore vuoto"</formula>
    </cfRule>
  </conditionalFormatting>
  <conditionalFormatting sqref="S393:U393">
    <cfRule type="containsBlanks" dxfId="3817" priority="11">
      <formula>LEN(TRIM(S393))=0</formula>
    </cfRule>
  </conditionalFormatting>
  <conditionalFormatting sqref="S397:U397">
    <cfRule type="cellIs" dxfId="3816" priority="10" operator="equal">
      <formula>"Valore vuoto"</formula>
    </cfRule>
  </conditionalFormatting>
  <conditionalFormatting sqref="S397:U397">
    <cfRule type="containsBlanks" dxfId="3815" priority="9">
      <formula>LEN(TRIM(S397))=0</formula>
    </cfRule>
  </conditionalFormatting>
  <conditionalFormatting sqref="S398:U411">
    <cfRule type="cellIs" dxfId="3814" priority="8" operator="equal">
      <formula>"Valore vuoto"</formula>
    </cfRule>
  </conditionalFormatting>
  <conditionalFormatting sqref="S398:U411">
    <cfRule type="containsBlanks" dxfId="3813" priority="7">
      <formula>LEN(TRIM(S398))=0</formula>
    </cfRule>
  </conditionalFormatting>
  <dataValidations count="2">
    <dataValidation type="list" allowBlank="1" showInputMessage="1" showErrorMessage="1" sqref="J418:J432 J40:J54 J61:J75 J82:J96 J103:J117 J124:J138 J145:J159 J166:J180 J187:J201 J208:J222 J229:J243 J250:J264 J271:J285 J292:J306 J313:J327 J334:J348 J355:J369 J376:J390 J397:J411 J19:J33" xr:uid="{00000000-0002-0000-0500-000000000000}">
      <formula1>"O, U"</formula1>
    </dataValidation>
    <dataValidation type="list" allowBlank="1" showInputMessage="1" showErrorMessage="1" sqref="Q19:R33 Q418:R432 Q40:R54 Q15:R15 Q61:R75 Q36:R36 Q82:R96 Q57:R57 Q78:R78 Q99:R99 Q103:R117 Q120:R120 Q141:R141 Q145:R159 Q162:R162 Q166:R180 Q183:R183 Q187:R201 Q204:R204 Q208:R222 Q225:R225 Q229:R243 Q246:R246 Q250:R264 Q267:R267 Q271:R285 Q288:R288 Q292:R306 Q309:R309 Q313:R327 Q330:R330 Q334:R348 Q351:R351 Q355:R369 Q372:R372 Q376:R390 Q393:R393 Q397:R411 Q414:R414 Q124:R138" xr:uid="{00000000-0002-0000-05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2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0500-000003000000}">
          <x14:formula1>
            <xm:f>'db rischi'!$D$10:$D$100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500-000004000000}">
          <x14:formula1>
            <xm:f>'db fattori abilitanti'!$A$3:$A$19</xm:f>
          </x14:formula1>
          <xm:sqref>F19:F33 F40:F54 F61:F75 F82:F96 F103:F117 F124:F138 F145:F159 F166:F180 F187:F201 F208:F222 F229:F243 F250:F264 F271:F285 F292:F306 F313:F327 F334:F348 F355:F369 F376:F390 F397:F411 F418:F432</xm:sqref>
        </x14:dataValidation>
        <x14:dataValidation type="list" allowBlank="1" showInputMessage="1" showErrorMessage="1" xr:uid="{00000000-0002-0000-0500-000005000000}">
          <x14:formula1>
            <xm:f>'db obiettivi'!$A$3:$A$18</xm:f>
          </x14:formula1>
          <xm:sqref>H418:H432 H40:H54 H61:H75 H82:H96 H103:H117 H124:H138 H145:H159 H166:H180 H187:H201 H208:H222 H229:H243 H250:H264 H271:H285 H292:H306 H313:H327 H334:H348 H355:H369 H376:H390 H397:H411 H19:H33</xm:sqref>
        </x14:dataValidation>
        <x14:dataValidation type="list" allowBlank="1" showInputMessage="1" showErrorMessage="1" xr:uid="{00000000-0002-0000-0500-000006000000}">
          <x14:formula1>
            <xm:f>'db misure specifiche'!$D$4:$D$505</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tabColor rgb="FF00B050"/>
    <pageSetUpPr fitToPage="1"/>
  </sheetPr>
  <dimension ref="A1:X433"/>
  <sheetViews>
    <sheetView topLeftCell="A60" zoomScale="85" zoomScaleNormal="85" workbookViewId="0">
      <selection activeCell="E145" sqref="E14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17" style="2" hidden="1" customWidth="1" outlineLevel="1"/>
    <col min="8" max="8" width="21.5703125" style="2" customWidth="1" collapsed="1"/>
    <col min="9" max="9" width="37" style="2" customWidth="1"/>
    <col min="10" max="10" width="18" style="89" customWidth="1"/>
    <col min="11" max="11" width="22.85546875" style="2" customWidth="1"/>
    <col min="12" max="12" width="13.85546875" style="2" customWidth="1"/>
    <col min="13" max="13" width="13.5703125" style="2" customWidth="1"/>
    <col min="14" max="14" width="15.140625"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58.85546875" style="2" customWidth="1" outlineLevel="1" collapsed="1"/>
    <col min="23" max="23" width="6.140625" style="2" customWidth="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30"/>
      <c r="X3" s="30"/>
    </row>
    <row r="4" spans="1:24" ht="23.85" hidden="1" customHeight="1" outlineLevel="1" x14ac:dyDescent="0.2">
      <c r="A4" s="51"/>
      <c r="B4" s="51"/>
      <c r="C4" s="51"/>
      <c r="D4" s="51"/>
      <c r="E4" s="180">
        <f>COUNTIF($J$19:$K$17740,H4)</f>
        <v>0</v>
      </c>
      <c r="F4" s="179">
        <f t="shared" ref="F4:F12" si="0">E4/$G$4</f>
        <v>0</v>
      </c>
      <c r="G4" s="232">
        <f>SUM(E4:E12)</f>
        <v>14</v>
      </c>
      <c r="H4" s="26" t="s">
        <v>32</v>
      </c>
      <c r="I4" s="85"/>
      <c r="J4" s="85"/>
      <c r="K4" s="30"/>
      <c r="L4" s="30"/>
      <c r="M4" s="30"/>
      <c r="N4" s="30"/>
      <c r="O4" s="30"/>
      <c r="P4" s="30"/>
      <c r="Q4" s="30"/>
      <c r="R4" s="30"/>
      <c r="S4" s="30"/>
      <c r="T4" s="30"/>
      <c r="U4" s="30"/>
      <c r="V4" s="30"/>
      <c r="W4" s="230"/>
      <c r="X4" s="30"/>
    </row>
    <row r="5" spans="1:24" ht="23.85" hidden="1" customHeight="1" outlineLevel="1" x14ac:dyDescent="0.2">
      <c r="A5" s="51"/>
      <c r="B5" s="51"/>
      <c r="C5" s="51"/>
      <c r="D5" s="51"/>
      <c r="E5" s="180">
        <f t="shared" ref="E5:E12" si="1">COUNTIF($J$25:$K$17740,H5)</f>
        <v>1</v>
      </c>
      <c r="F5" s="179">
        <f t="shared" si="0"/>
        <v>7.1428571428571425E-2</v>
      </c>
      <c r="G5" s="232"/>
      <c r="H5" s="26" t="s">
        <v>33</v>
      </c>
      <c r="I5" s="85"/>
      <c r="J5" s="85"/>
      <c r="K5" s="30"/>
      <c r="L5" s="30"/>
      <c r="M5" s="30"/>
      <c r="N5" s="30"/>
      <c r="O5" s="30"/>
      <c r="P5" s="30"/>
      <c r="Q5" s="30"/>
      <c r="R5" s="30"/>
      <c r="S5" s="30"/>
      <c r="T5" s="30"/>
      <c r="U5" s="30"/>
      <c r="V5" s="30"/>
      <c r="W5" s="230"/>
      <c r="X5" s="30"/>
    </row>
    <row r="6" spans="1:24" ht="23.85" hidden="1" customHeight="1" outlineLevel="1" x14ac:dyDescent="0.2">
      <c r="A6" s="51"/>
      <c r="B6" s="51"/>
      <c r="C6" s="51"/>
      <c r="D6" s="51"/>
      <c r="E6" s="180">
        <f t="shared" si="1"/>
        <v>0</v>
      </c>
      <c r="F6" s="179">
        <f t="shared" si="0"/>
        <v>0</v>
      </c>
      <c r="G6" s="232"/>
      <c r="H6" s="26" t="s">
        <v>34</v>
      </c>
      <c r="I6" s="85"/>
      <c r="J6" s="85"/>
      <c r="K6" s="30"/>
      <c r="L6" s="30"/>
      <c r="M6" s="30"/>
      <c r="N6" s="30"/>
      <c r="O6" s="30"/>
      <c r="P6" s="30"/>
      <c r="Q6" s="30"/>
      <c r="R6" s="30"/>
      <c r="S6" s="30"/>
      <c r="T6" s="30"/>
      <c r="U6" s="30"/>
      <c r="V6" s="30"/>
      <c r="W6" s="230"/>
      <c r="X6" s="30"/>
    </row>
    <row r="7" spans="1:24" ht="23.85" hidden="1" customHeight="1" outlineLevel="1" x14ac:dyDescent="0.2">
      <c r="A7" s="51"/>
      <c r="B7" s="51"/>
      <c r="C7" s="51"/>
      <c r="D7" s="51"/>
      <c r="E7" s="180">
        <f t="shared" si="1"/>
        <v>0</v>
      </c>
      <c r="F7" s="179">
        <f t="shared" si="0"/>
        <v>0</v>
      </c>
      <c r="G7" s="232"/>
      <c r="H7" s="26" t="s">
        <v>35</v>
      </c>
      <c r="I7" s="85"/>
      <c r="J7" s="85"/>
      <c r="K7" s="30"/>
      <c r="L7" s="30"/>
      <c r="M7" s="30"/>
      <c r="N7" s="30"/>
      <c r="O7" s="30"/>
      <c r="P7" s="30"/>
      <c r="Q7" s="30"/>
      <c r="R7" s="30"/>
      <c r="S7" s="30"/>
      <c r="T7" s="30"/>
      <c r="U7" s="30"/>
      <c r="V7" s="30"/>
      <c r="W7" s="230"/>
      <c r="X7" s="30"/>
    </row>
    <row r="8" spans="1:24" ht="23.85" hidden="1" customHeight="1" outlineLevel="1" x14ac:dyDescent="0.2">
      <c r="A8" s="51"/>
      <c r="B8" s="51"/>
      <c r="C8" s="51"/>
      <c r="D8" s="51"/>
      <c r="E8" s="180">
        <f t="shared" si="1"/>
        <v>0</v>
      </c>
      <c r="F8" s="179">
        <f t="shared" si="0"/>
        <v>0</v>
      </c>
      <c r="G8" s="232"/>
      <c r="H8" s="26" t="s">
        <v>36</v>
      </c>
      <c r="I8" s="85"/>
      <c r="J8" s="85"/>
      <c r="K8" s="30"/>
      <c r="L8" s="30"/>
      <c r="M8" s="30"/>
      <c r="N8" s="30"/>
      <c r="O8" s="30"/>
      <c r="P8" s="30"/>
      <c r="Q8" s="30"/>
      <c r="R8" s="30"/>
      <c r="S8" s="30"/>
      <c r="T8" s="30"/>
      <c r="U8" s="30"/>
      <c r="V8" s="30"/>
      <c r="W8" s="230"/>
      <c r="X8" s="30"/>
    </row>
    <row r="9" spans="1:24" ht="23.85" hidden="1" customHeight="1" outlineLevel="1" x14ac:dyDescent="0.2">
      <c r="A9" s="51"/>
      <c r="B9" s="51"/>
      <c r="C9" s="51"/>
      <c r="D9" s="51"/>
      <c r="E9" s="180">
        <f t="shared" si="1"/>
        <v>5</v>
      </c>
      <c r="F9" s="179">
        <f t="shared" si="0"/>
        <v>0.35714285714285715</v>
      </c>
      <c r="G9" s="232"/>
      <c r="H9" s="26" t="s">
        <v>37</v>
      </c>
      <c r="I9" s="85"/>
      <c r="J9" s="85"/>
      <c r="K9" s="30"/>
      <c r="L9" s="30"/>
      <c r="M9" s="30"/>
      <c r="N9" s="30"/>
      <c r="O9" s="30"/>
      <c r="P9" s="30"/>
      <c r="Q9" s="30"/>
      <c r="R9" s="30"/>
      <c r="S9" s="30"/>
      <c r="T9" s="30"/>
      <c r="U9" s="30"/>
      <c r="V9" s="30"/>
      <c r="W9" s="230"/>
      <c r="X9" s="30"/>
    </row>
    <row r="10" spans="1:24" ht="23.85" hidden="1" customHeight="1" outlineLevel="1" x14ac:dyDescent="0.2">
      <c r="A10" s="51"/>
      <c r="B10" s="51"/>
      <c r="C10" s="51"/>
      <c r="D10" s="51"/>
      <c r="E10" s="180">
        <f t="shared" si="1"/>
        <v>4</v>
      </c>
      <c r="F10" s="179">
        <f t="shared" si="0"/>
        <v>0.2857142857142857</v>
      </c>
      <c r="G10" s="232"/>
      <c r="H10" s="26" t="s">
        <v>38</v>
      </c>
      <c r="I10" s="85"/>
      <c r="J10" s="85"/>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E11" s="180">
        <f t="shared" si="1"/>
        <v>0</v>
      </c>
      <c r="F11" s="179">
        <f t="shared" si="0"/>
        <v>0</v>
      </c>
      <c r="G11" s="232"/>
      <c r="H11" s="26" t="s">
        <v>31</v>
      </c>
      <c r="I11" s="85"/>
      <c r="J11" s="85"/>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E12" s="180">
        <f t="shared" si="1"/>
        <v>4</v>
      </c>
      <c r="F12" s="179">
        <f t="shared" si="0"/>
        <v>0.2857142857142857</v>
      </c>
      <c r="G12" s="232"/>
      <c r="H12" s="26" t="s">
        <v>641</v>
      </c>
      <c r="I12" s="85"/>
      <c r="J12" s="85"/>
      <c r="K12" s="30"/>
      <c r="L12" s="30"/>
      <c r="M12" s="30"/>
      <c r="N12" s="30"/>
      <c r="O12" s="30"/>
      <c r="P12" s="30"/>
      <c r="Q12" s="30"/>
      <c r="R12" s="30"/>
      <c r="S12" s="30"/>
      <c r="T12" s="30"/>
      <c r="U12" s="30"/>
      <c r="V12" s="30"/>
      <c r="W12" s="230"/>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46.5" customHeight="1" x14ac:dyDescent="0.2">
      <c r="A14" s="170"/>
      <c r="B14" s="170"/>
      <c r="C14" s="174" t="s">
        <v>674</v>
      </c>
      <c r="D14" s="174"/>
      <c r="E14" s="175" t="s">
        <v>1271</v>
      </c>
      <c r="F14" s="168"/>
      <c r="G14" s="168"/>
      <c r="H14" s="168"/>
      <c r="I14" s="220" t="str">
        <f>Aree!F20</f>
        <v>B) Contratti pubblici</v>
      </c>
      <c r="J14" s="220"/>
      <c r="K14" s="220"/>
      <c r="L14" s="220"/>
      <c r="M14" s="168"/>
      <c r="N14" s="84" t="s">
        <v>6</v>
      </c>
      <c r="O14" s="84"/>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t="s">
        <v>723</v>
      </c>
      <c r="G15" s="226"/>
      <c r="H15" s="226"/>
      <c r="I15" s="50" t="s">
        <v>11</v>
      </c>
      <c r="J15" s="227" t="s">
        <v>1444</v>
      </c>
      <c r="K15" s="227"/>
      <c r="L15" s="39"/>
      <c r="M15" s="162" t="s">
        <v>676</v>
      </c>
      <c r="N15" s="163" t="str">
        <f>V15</f>
        <v>Basso</v>
      </c>
      <c r="O15" s="39"/>
      <c r="P15" s="168"/>
      <c r="Q15" s="184" t="s">
        <v>12</v>
      </c>
      <c r="R15" s="184" t="s">
        <v>12</v>
      </c>
      <c r="S15" s="185">
        <f>IF(Q15="Basso",1.8,IF(Q15="Medio",2.5,IF(Q15="Medio-Alto",3.8,IF(Q15="Alto",5,"0"))))</f>
        <v>1.8</v>
      </c>
      <c r="T15" s="185">
        <f>IF(R15="Basso",1.8,IF(R15="Medio",2.5,IF(R15="Medio-Alto",3.8,IF(R15="Alto",5,"0"))))</f>
        <v>1.8</v>
      </c>
      <c r="U15" s="185">
        <f>IF(MAX(U19:U33)&gt;(T15*S15),MAX(U19:U33),T15*S15)</f>
        <v>3.24</v>
      </c>
      <c r="V15" s="186" t="str">
        <f>IF(U15=0,"--",IF(U15&lt;='db fasce di rischio'!$B$4,'db fasce di rischio'!$A$2,IF(U15&lt;='db fasce di rischio'!$D$4,'db fasce di rischio'!$C$2,IF(U15&lt;='db fasce di rischio'!$F$4,'db fasce di rischio'!$E$2,IF(U15&lt;='db fasce di rischio'!$H$4,'db fasce di rischio'!$G$2,"")))))</f>
        <v>Basso</v>
      </c>
      <c r="W15" s="30"/>
      <c r="X15" s="30"/>
    </row>
    <row r="16" spans="1:24" ht="59.45" customHeight="1" x14ac:dyDescent="0.2">
      <c r="A16" s="168"/>
      <c r="B16" s="168"/>
      <c r="C16" s="224"/>
      <c r="D16" s="225"/>
      <c r="E16" s="225"/>
      <c r="F16" s="172"/>
      <c r="G16" s="172"/>
      <c r="H16" s="172"/>
      <c r="I16" s="172"/>
      <c r="J16" s="172"/>
      <c r="K16" s="172"/>
      <c r="L16" s="173"/>
      <c r="M16" s="229" t="s">
        <v>1481</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1"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38.25" outlineLevel="1" x14ac:dyDescent="0.2">
      <c r="A19" s="169"/>
      <c r="B19" s="169"/>
      <c r="C19" s="26" t="s">
        <v>30</v>
      </c>
      <c r="D19" s="26" t="s">
        <v>30</v>
      </c>
      <c r="E19" s="26" t="s">
        <v>201</v>
      </c>
      <c r="F19" s="26" t="s">
        <v>1441</v>
      </c>
      <c r="G19" s="161" t="str">
        <f>V19</f>
        <v>Basso</v>
      </c>
      <c r="H19" s="27" t="s">
        <v>903</v>
      </c>
      <c r="I19" s="33" t="s">
        <v>287</v>
      </c>
      <c r="J19" s="87" t="s">
        <v>1386</v>
      </c>
      <c r="K19" s="33" t="s">
        <v>33</v>
      </c>
      <c r="L19" s="26" t="s">
        <v>1384</v>
      </c>
      <c r="M19" s="206">
        <v>1</v>
      </c>
      <c r="N19" s="26" t="s">
        <v>1385</v>
      </c>
      <c r="O19" s="26" t="s">
        <v>1383</v>
      </c>
      <c r="P19" s="169"/>
      <c r="Q19" s="184" t="s">
        <v>12</v>
      </c>
      <c r="R19" s="184" t="s">
        <v>12</v>
      </c>
      <c r="S19" s="185">
        <f>IF(Q19="Basso",1.8,IF(Q19="Medio",2.5,IF(Q19="Medio-Alto",3.8,IF(Q19="Alto",5,"0"))))</f>
        <v>1.8</v>
      </c>
      <c r="T19" s="185">
        <f>IF(R19="Basso",1.8,IF(R19="Medio",2.5,IF(R19="Medio-Alto",3.8,IF(R19="Alto",5,"0"))))</f>
        <v>1.8</v>
      </c>
      <c r="U19" s="185">
        <f>(T19*S19)</f>
        <v>3.24</v>
      </c>
      <c r="V19" s="186" t="str">
        <f>IF(U19=0,"--",IF(U19&lt;='db fasce di rischio'!$B$4,'db fasce di rischio'!$A$2,IF(U19&lt;='db fasce di rischio'!$D$4,'db fasce di rischio'!$C$2,IF(U19&lt;='db fasce di rischio'!$F$4,'db fasce di rischio'!$E$2,IF(U19&lt;='db fasce di rischio'!$H$4,'db fasce di rischio'!$G$2,"")))))</f>
        <v>Basso</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t="s">
        <v>724</v>
      </c>
      <c r="G36" s="226"/>
      <c r="H36" s="226"/>
      <c r="I36" s="50" t="s">
        <v>11</v>
      </c>
      <c r="J36" s="227" t="s">
        <v>1444</v>
      </c>
      <c r="K36" s="227"/>
      <c r="L36" s="39"/>
      <c r="M36" s="162" t="s">
        <v>676</v>
      </c>
      <c r="N36" s="163" t="str">
        <f>V36</f>
        <v>Medio</v>
      </c>
      <c r="O36" s="39"/>
      <c r="P36" s="168"/>
      <c r="Q36" s="184" t="s">
        <v>13</v>
      </c>
      <c r="R36" s="184" t="s">
        <v>13</v>
      </c>
      <c r="S36" s="185">
        <f>IF(Q36="Basso",1.8,IF(Q36="Medio",2.5,IF(Q36="Medio-Alto",3.8,IF(Q36="Alto",5,"0"))))</f>
        <v>2.5</v>
      </c>
      <c r="T36" s="185">
        <f>IF(R36="Basso",1.8,IF(R36="Medio",2.5,IF(R36="Medio-Alto",3.8,IF(R36="Alto",5,"0"))))</f>
        <v>2.5</v>
      </c>
      <c r="U36" s="185">
        <f>IF(MAX(U40:U54)&gt;(T36*S36),MAX(U40:U54),T36*S36)</f>
        <v>6.25</v>
      </c>
      <c r="V36" s="186" t="str">
        <f>IF(U36=0,"--",IF(U36&lt;='db fasce di rischio'!$B$4,'db fasce di rischio'!$A$2,IF(U36&lt;='db fasce di rischio'!$D$4,'db fasce di rischio'!$C$2,IF(U36&lt;='db fasce di rischio'!$F$4,'db fasce di rischio'!$E$2,IF(U36&lt;='db fasce di rischio'!$H$4,'db fasce di rischio'!$G$2,"")))))</f>
        <v>Medio</v>
      </c>
      <c r="W36" s="30"/>
      <c r="X36" s="30"/>
    </row>
    <row r="37" spans="1:24" ht="59.45" customHeight="1" x14ac:dyDescent="0.2">
      <c r="A37" s="168"/>
      <c r="B37" s="168"/>
      <c r="C37" s="224"/>
      <c r="D37" s="225"/>
      <c r="E37" s="225"/>
      <c r="F37" s="172"/>
      <c r="G37" s="172"/>
      <c r="H37" s="172"/>
      <c r="I37" s="172"/>
      <c r="J37" s="172"/>
      <c r="K37" s="172"/>
      <c r="L37" s="173"/>
      <c r="M37" s="229" t="s">
        <v>1482</v>
      </c>
      <c r="N37" s="228"/>
      <c r="O37" s="228"/>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1"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76.5" outlineLevel="1" x14ac:dyDescent="0.2">
      <c r="A40" s="169"/>
      <c r="B40" s="169"/>
      <c r="C40" s="26" t="s">
        <v>30</v>
      </c>
      <c r="D40" s="26" t="s">
        <v>30</v>
      </c>
      <c r="E40" s="26" t="s">
        <v>158</v>
      </c>
      <c r="F40" s="26" t="s">
        <v>1479</v>
      </c>
      <c r="G40" s="161" t="str">
        <f>V40</f>
        <v>Medio</v>
      </c>
      <c r="H40" s="27" t="s">
        <v>903</v>
      </c>
      <c r="I40" s="33" t="s">
        <v>862</v>
      </c>
      <c r="J40" s="87" t="s">
        <v>1386</v>
      </c>
      <c r="K40" s="33" t="s">
        <v>641</v>
      </c>
      <c r="L40" s="26" t="s">
        <v>1384</v>
      </c>
      <c r="M40" s="206">
        <v>1</v>
      </c>
      <c r="N40" s="26" t="s">
        <v>1385</v>
      </c>
      <c r="O40" s="26" t="s">
        <v>1383</v>
      </c>
      <c r="P40" s="169"/>
      <c r="Q40" s="184" t="s">
        <v>13</v>
      </c>
      <c r="R40" s="184" t="s">
        <v>13</v>
      </c>
      <c r="S40" s="185">
        <f>IF(Q40="Basso",1.8,IF(Q40="Medio",2.5,IF(Q40="Medio-Alto",3.8,IF(Q40="Alto",5,"0"))))</f>
        <v>2.5</v>
      </c>
      <c r="T40" s="185">
        <f>IF(R40="Basso",1.8,IF(R40="Medio",2.5,IF(R40="Medio-Alto",3.8,IF(R40="Alto",5,"0"))))</f>
        <v>2.5</v>
      </c>
      <c r="U40" s="185">
        <f>(T40*S40)</f>
        <v>6.25</v>
      </c>
      <c r="V40" s="186" t="str">
        <f>IF(U40=0,"--",IF(U40&lt;='db fasce di rischio'!$B$4,'db fasce di rischio'!$A$2,IF(U40&lt;='db fasce di rischio'!$D$4,'db fasce di rischio'!$C$2,IF(U40&lt;='db fasce di rischio'!$F$4,'db fasce di rischio'!$E$2,IF(U40&lt;='db fasce di rischio'!$H$4,'db fasce di rischio'!$G$2,"")))))</f>
        <v>Medio</v>
      </c>
      <c r="W40" s="30"/>
      <c r="X40" s="30"/>
    </row>
    <row r="41" spans="1:24" ht="63.75" outlineLevel="1" x14ac:dyDescent="0.2">
      <c r="A41" s="169"/>
      <c r="B41" s="169"/>
      <c r="C41" s="26" t="s">
        <v>30</v>
      </c>
      <c r="D41" s="26" t="s">
        <v>30</v>
      </c>
      <c r="E41" s="26" t="s">
        <v>156</v>
      </c>
      <c r="F41" s="26" t="s">
        <v>671</v>
      </c>
      <c r="G41" s="161" t="str">
        <f t="shared" ref="G41:G54" si="5">V41</f>
        <v>Medio</v>
      </c>
      <c r="H41" s="27" t="s">
        <v>903</v>
      </c>
      <c r="I41" s="33" t="s">
        <v>291</v>
      </c>
      <c r="J41" s="87" t="s">
        <v>1386</v>
      </c>
      <c r="K41" s="33" t="s">
        <v>38</v>
      </c>
      <c r="L41" s="26" t="s">
        <v>1384</v>
      </c>
      <c r="M41" s="206">
        <v>1</v>
      </c>
      <c r="N41" s="26" t="s">
        <v>1385</v>
      </c>
      <c r="O41" s="26" t="s">
        <v>1383</v>
      </c>
      <c r="P41" s="169"/>
      <c r="Q41" s="184" t="s">
        <v>12</v>
      </c>
      <c r="R41" s="184" t="s">
        <v>13</v>
      </c>
      <c r="S41" s="185">
        <f t="shared" ref="S41:T54" si="6">IF(Q41="Basso",1.8,IF(Q41="Medio",2.5,IF(Q41="Medio-Alto",3.8,IF(Q41="Alto",5,"0"))))</f>
        <v>1.8</v>
      </c>
      <c r="T41" s="185">
        <f t="shared" si="6"/>
        <v>2.5</v>
      </c>
      <c r="U41" s="185">
        <f>(T41*S41)</f>
        <v>4.5</v>
      </c>
      <c r="V41" s="186" t="str">
        <f>IF(U41=0,"--",IF(U41&lt;='db fasce di rischio'!$B$4,'db fasce di rischio'!$A$2,IF(U41&lt;='db fasce di rischio'!$D$4,'db fasce di rischio'!$C$2,IF(U41&lt;='db fasce di rischio'!$F$4,'db fasce di rischio'!$E$2,IF(U41&lt;='db fasce di rischio'!$H$4,'db fasce di rischio'!$G$2,"")))))</f>
        <v>Medio</v>
      </c>
      <c r="W41" s="30"/>
      <c r="X41" s="30"/>
    </row>
    <row r="42" spans="1:24" ht="38.25" outlineLevel="1" x14ac:dyDescent="0.2">
      <c r="A42" s="169"/>
      <c r="B42" s="169"/>
      <c r="C42" s="26" t="s">
        <v>30</v>
      </c>
      <c r="D42" s="26" t="s">
        <v>30</v>
      </c>
      <c r="E42" s="26" t="s">
        <v>200</v>
      </c>
      <c r="F42" s="26" t="s">
        <v>671</v>
      </c>
      <c r="G42" s="161" t="str">
        <f t="shared" si="5"/>
        <v>Medio</v>
      </c>
      <c r="H42" s="27" t="s">
        <v>903</v>
      </c>
      <c r="I42" s="33" t="s">
        <v>303</v>
      </c>
      <c r="J42" s="87" t="s">
        <v>1386</v>
      </c>
      <c r="K42" s="33" t="s">
        <v>37</v>
      </c>
      <c r="L42" s="26" t="s">
        <v>1384</v>
      </c>
      <c r="M42" s="206">
        <v>1</v>
      </c>
      <c r="N42" s="26" t="s">
        <v>1385</v>
      </c>
      <c r="O42" s="26" t="s">
        <v>1383</v>
      </c>
      <c r="P42" s="169"/>
      <c r="Q42" s="184" t="s">
        <v>12</v>
      </c>
      <c r="R42" s="184" t="s">
        <v>13</v>
      </c>
      <c r="S42" s="185">
        <f t="shared" si="6"/>
        <v>1.8</v>
      </c>
      <c r="T42" s="185">
        <f t="shared" si="6"/>
        <v>2.5</v>
      </c>
      <c r="U42" s="185">
        <f t="shared" ref="U42:U54" si="7">(T42*S42)</f>
        <v>4.5</v>
      </c>
      <c r="V42" s="186" t="str">
        <f>IF(U42=0,"--",IF(U42&lt;='db fasce di rischio'!$B$4,'db fasce di rischio'!$A$2,IF(U42&lt;='db fasce di rischio'!$D$4,'db fasce di rischio'!$C$2,IF(U42&lt;='db fasce di rischio'!$F$4,'db fasce di rischio'!$E$2,IF(U42&lt;='db fasce di rischio'!$H$4,'db fasce di rischio'!$G$2,"")))))</f>
        <v>Medio</v>
      </c>
      <c r="W42" s="30"/>
      <c r="X42" s="30"/>
    </row>
    <row r="43" spans="1:24" ht="38.25" outlineLevel="1" x14ac:dyDescent="0.2">
      <c r="A43" s="169"/>
      <c r="B43" s="169"/>
      <c r="C43" s="26" t="s">
        <v>30</v>
      </c>
      <c r="D43" s="26" t="s">
        <v>30</v>
      </c>
      <c r="E43" s="26" t="s">
        <v>224</v>
      </c>
      <c r="F43" s="26" t="s">
        <v>667</v>
      </c>
      <c r="G43" s="161" t="str">
        <f t="shared" si="5"/>
        <v>Medio</v>
      </c>
      <c r="H43" s="27" t="s">
        <v>903</v>
      </c>
      <c r="I43" s="33" t="s">
        <v>303</v>
      </c>
      <c r="J43" s="87" t="s">
        <v>1386</v>
      </c>
      <c r="K43" s="33" t="s">
        <v>37</v>
      </c>
      <c r="L43" s="26" t="s">
        <v>1384</v>
      </c>
      <c r="M43" s="206">
        <v>1</v>
      </c>
      <c r="N43" s="26" t="s">
        <v>1385</v>
      </c>
      <c r="O43" s="26" t="s">
        <v>1383</v>
      </c>
      <c r="P43" s="169"/>
      <c r="Q43" s="184" t="s">
        <v>12</v>
      </c>
      <c r="R43" s="184" t="s">
        <v>13</v>
      </c>
      <c r="S43" s="185">
        <f t="shared" si="6"/>
        <v>1.8</v>
      </c>
      <c r="T43" s="185">
        <f t="shared" si="6"/>
        <v>2.5</v>
      </c>
      <c r="U43" s="185">
        <f t="shared" si="7"/>
        <v>4.5</v>
      </c>
      <c r="V43" s="186" t="str">
        <f>IF(U43=0,"--",IF(U43&lt;='db fasce di rischio'!$B$4,'db fasce di rischio'!$A$2,IF(U43&lt;='db fasce di rischio'!$D$4,'db fasce di rischio'!$C$2,IF(U43&lt;='db fasce di rischio'!$F$4,'db fasce di rischio'!$E$2,IF(U43&lt;='db fasce di rischio'!$H$4,'db fasce di rischio'!$G$2,"")))))</f>
        <v>Medio</v>
      </c>
      <c r="W43" s="30"/>
      <c r="X43" s="30"/>
    </row>
    <row r="44" spans="1:24" ht="63.75" outlineLevel="1" x14ac:dyDescent="0.2">
      <c r="A44" s="169"/>
      <c r="B44" s="169"/>
      <c r="C44" s="26" t="s">
        <v>30</v>
      </c>
      <c r="D44" s="26" t="s">
        <v>30</v>
      </c>
      <c r="E44" s="26" t="s">
        <v>227</v>
      </c>
      <c r="F44" s="26" t="s">
        <v>1445</v>
      </c>
      <c r="G44" s="161" t="str">
        <f t="shared" si="5"/>
        <v>Medio</v>
      </c>
      <c r="H44" s="27" t="s">
        <v>903</v>
      </c>
      <c r="I44" s="33" t="s">
        <v>1446</v>
      </c>
      <c r="J44" s="87" t="s">
        <v>1386</v>
      </c>
      <c r="K44" s="33" t="s">
        <v>641</v>
      </c>
      <c r="L44" s="26" t="s">
        <v>1384</v>
      </c>
      <c r="M44" s="206">
        <v>1</v>
      </c>
      <c r="N44" s="26" t="s">
        <v>1385</v>
      </c>
      <c r="O44" s="26" t="s">
        <v>1383</v>
      </c>
      <c r="P44" s="169"/>
      <c r="Q44" s="184" t="s">
        <v>13</v>
      </c>
      <c r="R44" s="184" t="s">
        <v>13</v>
      </c>
      <c r="S44" s="185">
        <f t="shared" si="6"/>
        <v>2.5</v>
      </c>
      <c r="T44" s="185">
        <f t="shared" si="6"/>
        <v>2.5</v>
      </c>
      <c r="U44" s="185">
        <f t="shared" si="7"/>
        <v>6.25</v>
      </c>
      <c r="V44" s="186" t="str">
        <f>IF(U44=0,"--",IF(U44&lt;='db fasce di rischio'!$B$4,'db fasce di rischio'!$A$2,IF(U44&lt;='db fasce di rischio'!$D$4,'db fasce di rischio'!$C$2,IF(U44&lt;='db fasce di rischio'!$F$4,'db fasce di rischio'!$E$2,IF(U44&lt;='db fasce di rischio'!$H$4,'db fasce di rischio'!$G$2,"")))))</f>
        <v>Medio</v>
      </c>
      <c r="W44" s="30"/>
      <c r="X44" s="30"/>
    </row>
    <row r="45" spans="1:24" ht="2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t="s">
        <v>725</v>
      </c>
      <c r="G57" s="226"/>
      <c r="H57" s="226"/>
      <c r="I57" s="50" t="s">
        <v>11</v>
      </c>
      <c r="J57" s="227" t="s">
        <v>1444</v>
      </c>
      <c r="K57" s="227"/>
      <c r="L57" s="39"/>
      <c r="M57" s="162" t="s">
        <v>676</v>
      </c>
      <c r="N57" s="163" t="str">
        <f>V57</f>
        <v>Basso</v>
      </c>
      <c r="O57" s="39"/>
      <c r="P57" s="168"/>
      <c r="Q57" s="184" t="s">
        <v>12</v>
      </c>
      <c r="R57" s="184" t="s">
        <v>12</v>
      </c>
      <c r="S57" s="185">
        <f>IF(Q57="Basso",1.8,IF(Q57="Medio",2.5,IF(Q57="Medio-Alto",3.8,IF(Q57="Alto",5,"0"))))</f>
        <v>1.8</v>
      </c>
      <c r="T57" s="185">
        <f>IF(R57="Basso",1.8,IF(R57="Medio",2.5,IF(R57="Medio-Alto",3.8,IF(R57="Alto",5,"0"))))</f>
        <v>1.8</v>
      </c>
      <c r="U57" s="185">
        <f>IF(MAX(U61:U75)&gt;(T57*S57),MAX(U61:U75),T57*S57)</f>
        <v>3.24</v>
      </c>
      <c r="V57" s="186" t="str">
        <f>IF(U57=0,"--",IF(U57&lt;='db fasce di rischio'!$B$4,'db fasce di rischio'!$A$2,IF(U57&lt;='db fasce di rischio'!$D$4,'db fasce di rischio'!$C$2,IF(U57&lt;='db fasce di rischio'!$F$4,'db fasce di rischio'!$E$2,IF(U57&lt;='db fasce di rischio'!$H$4,'db fasce di rischio'!$G$2,"")))))</f>
        <v>Basso</v>
      </c>
      <c r="W57" s="30"/>
      <c r="X57" s="30"/>
    </row>
    <row r="58" spans="1:24" ht="59.45" customHeight="1" x14ac:dyDescent="0.2">
      <c r="A58" s="168"/>
      <c r="B58" s="168"/>
      <c r="C58" s="224"/>
      <c r="D58" s="225"/>
      <c r="E58" s="225"/>
      <c r="F58" s="172"/>
      <c r="G58" s="172"/>
      <c r="H58" s="172"/>
      <c r="I58" s="172"/>
      <c r="J58" s="172"/>
      <c r="K58" s="172"/>
      <c r="L58" s="173"/>
      <c r="M58" s="229" t="s">
        <v>1481</v>
      </c>
      <c r="N58" s="228"/>
      <c r="O58" s="228"/>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customHeight="1" outlineLevel="1" x14ac:dyDescent="0.2">
      <c r="A60" s="169"/>
      <c r="B60" s="169"/>
      <c r="C60" s="24" t="s">
        <v>915</v>
      </c>
      <c r="D60" s="24" t="s">
        <v>916</v>
      </c>
      <c r="E60" s="24" t="s">
        <v>981</v>
      </c>
      <c r="F60" s="24" t="s">
        <v>980</v>
      </c>
      <c r="G60" s="181"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63.75" outlineLevel="1" x14ac:dyDescent="0.2">
      <c r="A61" s="169"/>
      <c r="B61" s="169"/>
      <c r="C61" s="26" t="s">
        <v>30</v>
      </c>
      <c r="D61" s="26" t="s">
        <v>30</v>
      </c>
      <c r="E61" s="26" t="s">
        <v>161</v>
      </c>
      <c r="F61" s="26" t="s">
        <v>1441</v>
      </c>
      <c r="G61" s="161" t="str">
        <f>V61</f>
        <v>Basso</v>
      </c>
      <c r="H61" s="27" t="s">
        <v>903</v>
      </c>
      <c r="I61" s="33" t="s">
        <v>307</v>
      </c>
      <c r="J61" s="87" t="s">
        <v>1442</v>
      </c>
      <c r="K61" s="33" t="s">
        <v>641</v>
      </c>
      <c r="L61" s="26" t="s">
        <v>1384</v>
      </c>
      <c r="M61" s="206">
        <v>1</v>
      </c>
      <c r="N61" s="26" t="s">
        <v>1385</v>
      </c>
      <c r="O61" s="26" t="s">
        <v>1383</v>
      </c>
      <c r="P61" s="169"/>
      <c r="Q61" s="184" t="s">
        <v>12</v>
      </c>
      <c r="R61" s="184" t="s">
        <v>12</v>
      </c>
      <c r="S61" s="185">
        <f>IF(Q61="Basso",1.8,IF(Q61="Medio",2.5,IF(Q61="Medio-Alto",3.8,IF(Q61="Alto",5,"0"))))</f>
        <v>1.8</v>
      </c>
      <c r="T61" s="185">
        <f>IF(R61="Basso",1.8,IF(R61="Medio",2.5,IF(R61="Medio-Alto",3.8,IF(R61="Alto",5,"0"))))</f>
        <v>1.8</v>
      </c>
      <c r="U61" s="185">
        <f>(T61*S61)</f>
        <v>3.24</v>
      </c>
      <c r="V61" s="186" t="str">
        <f>IF(U61=0,"--",IF(U61&lt;='db fasce di rischio'!$B$4,'db fasce di rischio'!$A$2,IF(U61&lt;='db fasce di rischio'!$D$4,'db fasce di rischio'!$C$2,IF(U61&lt;='db fasce di rischio'!$F$4,'db fasce di rischio'!$E$2,IF(U61&lt;='db fasce di rischio'!$H$4,'db fasce di rischio'!$G$2,"")))))</f>
        <v>Basso</v>
      </c>
      <c r="W61" s="30"/>
      <c r="X61" s="30"/>
    </row>
    <row r="62" spans="1:24" ht="38.25" outlineLevel="1" x14ac:dyDescent="0.2">
      <c r="A62" s="169"/>
      <c r="B62" s="169"/>
      <c r="C62" s="26" t="s">
        <v>30</v>
      </c>
      <c r="D62" s="26" t="s">
        <v>30</v>
      </c>
      <c r="E62" s="26" t="s">
        <v>200</v>
      </c>
      <c r="F62" s="26" t="s">
        <v>666</v>
      </c>
      <c r="G62" s="161" t="str">
        <f t="shared" ref="G62:G75" si="8">V62</f>
        <v>Basso</v>
      </c>
      <c r="H62" s="27" t="s">
        <v>903</v>
      </c>
      <c r="I62" s="33" t="s">
        <v>303</v>
      </c>
      <c r="J62" s="87" t="s">
        <v>1442</v>
      </c>
      <c r="K62" s="33" t="s">
        <v>37</v>
      </c>
      <c r="L62" s="26" t="s">
        <v>1384</v>
      </c>
      <c r="M62" s="206">
        <v>1</v>
      </c>
      <c r="N62" s="26" t="s">
        <v>1385</v>
      </c>
      <c r="O62" s="26" t="s">
        <v>1383</v>
      </c>
      <c r="P62" s="169"/>
      <c r="Q62" s="184" t="s">
        <v>12</v>
      </c>
      <c r="R62" s="184" t="s">
        <v>12</v>
      </c>
      <c r="S62" s="185">
        <f t="shared" ref="S62:T75" si="9">IF(Q62="Basso",1.8,IF(Q62="Medio",2.5,IF(Q62="Medio-Alto",3.8,IF(Q62="Alto",5,"0"))))</f>
        <v>1.8</v>
      </c>
      <c r="T62" s="185">
        <f t="shared" si="9"/>
        <v>1.8</v>
      </c>
      <c r="U62" s="185">
        <f>(T62*S62)</f>
        <v>3.24</v>
      </c>
      <c r="V62" s="186" t="str">
        <f>IF(U62=0,"--",IF(U62&lt;='db fasce di rischio'!$B$4,'db fasce di rischio'!$A$2,IF(U62&lt;='db fasce di rischio'!$D$4,'db fasce di rischio'!$C$2,IF(U62&lt;='db fasce di rischio'!$F$4,'db fasce di rischio'!$E$2,IF(U62&lt;='db fasce di rischio'!$H$4,'db fasce di rischio'!$G$2,"")))))</f>
        <v>Basso</v>
      </c>
      <c r="W62" s="30"/>
      <c r="X62" s="30"/>
    </row>
    <row r="63" spans="1:24" ht="63.75" outlineLevel="1" x14ac:dyDescent="0.2">
      <c r="A63" s="169"/>
      <c r="B63" s="169"/>
      <c r="C63" s="26" t="s">
        <v>30</v>
      </c>
      <c r="D63" s="26" t="s">
        <v>30</v>
      </c>
      <c r="E63" s="26" t="s">
        <v>226</v>
      </c>
      <c r="F63" s="26" t="s">
        <v>1441</v>
      </c>
      <c r="G63" s="161" t="str">
        <f t="shared" si="8"/>
        <v>Basso</v>
      </c>
      <c r="H63" s="27" t="s">
        <v>902</v>
      </c>
      <c r="I63" s="33" t="s">
        <v>287</v>
      </c>
      <c r="J63" s="87" t="s">
        <v>1442</v>
      </c>
      <c r="K63" s="33" t="s">
        <v>641</v>
      </c>
      <c r="L63" s="26" t="s">
        <v>1384</v>
      </c>
      <c r="M63" s="206">
        <v>1</v>
      </c>
      <c r="N63" s="26" t="s">
        <v>1385</v>
      </c>
      <c r="O63" s="26" t="s">
        <v>1383</v>
      </c>
      <c r="P63" s="169"/>
      <c r="Q63" s="184" t="s">
        <v>12</v>
      </c>
      <c r="R63" s="184" t="s">
        <v>12</v>
      </c>
      <c r="S63" s="185">
        <f t="shared" si="9"/>
        <v>1.8</v>
      </c>
      <c r="T63" s="185">
        <f t="shared" si="9"/>
        <v>1.8</v>
      </c>
      <c r="U63" s="185">
        <f t="shared" ref="U63:U75" si="10">(T63*S63)</f>
        <v>3.24</v>
      </c>
      <c r="V63" s="186" t="str">
        <f>IF(U63=0,"--",IF(U63&lt;='db fasce di rischio'!$B$4,'db fasce di rischio'!$A$2,IF(U63&lt;='db fasce di rischio'!$D$4,'db fasce di rischio'!$C$2,IF(U63&lt;='db fasce di rischio'!$F$4,'db fasce di rischio'!$E$2,IF(U63&lt;='db fasce di rischio'!$H$4,'db fasce di rischio'!$G$2,"")))))</f>
        <v>Basso</v>
      </c>
      <c r="W63" s="30"/>
      <c r="X63" s="30"/>
    </row>
    <row r="64" spans="1:24" ht="2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t="s">
        <v>726</v>
      </c>
      <c r="G78" s="226"/>
      <c r="H78" s="226"/>
      <c r="I78" s="50" t="s">
        <v>11</v>
      </c>
      <c r="J78" s="227" t="s">
        <v>1444</v>
      </c>
      <c r="K78" s="227"/>
      <c r="L78" s="39"/>
      <c r="M78" s="162" t="s">
        <v>676</v>
      </c>
      <c r="N78" s="163" t="str">
        <f>V78</f>
        <v>Basso</v>
      </c>
      <c r="O78" s="39"/>
      <c r="P78" s="168"/>
      <c r="Q78" s="184" t="s">
        <v>12</v>
      </c>
      <c r="R78" s="184" t="s">
        <v>12</v>
      </c>
      <c r="S78" s="185">
        <f>IF(Q78="Basso",1.8,IF(Q78="Medio",2.5,IF(Q78="Medio-Alto",3.8,IF(Q78="Alto",5,"0"))))</f>
        <v>1.8</v>
      </c>
      <c r="T78" s="185">
        <f>IF(R78="Basso",1.8,IF(R78="Medio",2.5,IF(R78="Medio-Alto",3.8,IF(R78="Alto",5,"0"))))</f>
        <v>1.8</v>
      </c>
      <c r="U78" s="185">
        <f>IF(MAX(U82:U96)&gt;(T78*S78),MAX(U82:U96),T78*S78)</f>
        <v>3.24</v>
      </c>
      <c r="V78" s="186" t="str">
        <f>IF(U78=0,"--",IF(U78&lt;='db fasce di rischio'!$B$4,'db fasce di rischio'!$A$2,IF(U78&lt;='db fasce di rischio'!$D$4,'db fasce di rischio'!$C$2,IF(U78&lt;='db fasce di rischio'!$F$4,'db fasce di rischio'!$E$2,IF(U78&lt;='db fasce di rischio'!$H$4,'db fasce di rischio'!$G$2,"")))))</f>
        <v>Basso</v>
      </c>
      <c r="W78" s="30"/>
      <c r="X78" s="30"/>
    </row>
    <row r="79" spans="1:24" ht="59.45" customHeight="1" x14ac:dyDescent="0.2">
      <c r="A79" s="168"/>
      <c r="B79" s="168"/>
      <c r="C79" s="224"/>
      <c r="D79" s="225"/>
      <c r="E79" s="225"/>
      <c r="F79" s="172"/>
      <c r="G79" s="172"/>
      <c r="H79" s="172"/>
      <c r="I79" s="172"/>
      <c r="J79" s="172"/>
      <c r="K79" s="172"/>
      <c r="L79" s="173"/>
      <c r="M79" s="229" t="s">
        <v>1481</v>
      </c>
      <c r="N79" s="228"/>
      <c r="O79" s="228"/>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customHeight="1" outlineLevel="1" x14ac:dyDescent="0.2">
      <c r="A81" s="169"/>
      <c r="B81" s="169"/>
      <c r="C81" s="24" t="s">
        <v>915</v>
      </c>
      <c r="D81" s="24" t="s">
        <v>916</v>
      </c>
      <c r="E81" s="24" t="s">
        <v>981</v>
      </c>
      <c r="F81" s="24" t="s">
        <v>980</v>
      </c>
      <c r="G81" s="181"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38.25" outlineLevel="1" x14ac:dyDescent="0.2">
      <c r="A82" s="169"/>
      <c r="B82" s="169"/>
      <c r="C82" s="26" t="s">
        <v>30</v>
      </c>
      <c r="D82" s="26" t="s">
        <v>30</v>
      </c>
      <c r="E82" s="26" t="s">
        <v>205</v>
      </c>
      <c r="F82" s="26" t="s">
        <v>1479</v>
      </c>
      <c r="G82" s="161" t="str">
        <f>V82</f>
        <v>Basso</v>
      </c>
      <c r="H82" s="27" t="s">
        <v>903</v>
      </c>
      <c r="I82" s="33" t="s">
        <v>303</v>
      </c>
      <c r="J82" s="87" t="s">
        <v>1386</v>
      </c>
      <c r="K82" s="33" t="s">
        <v>37</v>
      </c>
      <c r="L82" s="26" t="s">
        <v>1384</v>
      </c>
      <c r="M82" s="206">
        <v>1</v>
      </c>
      <c r="N82" s="26" t="s">
        <v>1385</v>
      </c>
      <c r="O82" s="26" t="s">
        <v>1383</v>
      </c>
      <c r="P82" s="169"/>
      <c r="Q82" s="184" t="s">
        <v>12</v>
      </c>
      <c r="R82" s="184" t="s">
        <v>12</v>
      </c>
      <c r="S82" s="185">
        <f>IF(Q82="Basso",1.8,IF(Q82="Medio",2.5,IF(Q82="Medio-Alto",3.8,IF(Q82="Alto",5,"0"))))</f>
        <v>1.8</v>
      </c>
      <c r="T82" s="185">
        <f>IF(R82="Basso",1.8,IF(R82="Medio",2.5,IF(R82="Medio-Alto",3.8,IF(R82="Alto",5,"0"))))</f>
        <v>1.8</v>
      </c>
      <c r="U82" s="185">
        <f>(T82*S82)</f>
        <v>3.24</v>
      </c>
      <c r="V82" s="186" t="str">
        <f>IF(U82=0,"--",IF(U82&lt;='db fasce di rischio'!$B$4,'db fasce di rischio'!$A$2,IF(U82&lt;='db fasce di rischio'!$D$4,'db fasce di rischio'!$C$2,IF(U82&lt;='db fasce di rischio'!$F$4,'db fasce di rischio'!$E$2,IF(U82&lt;='db fasce di rischio'!$H$4,'db fasce di rischio'!$G$2,"")))))</f>
        <v>Basso</v>
      </c>
      <c r="W82" s="30"/>
      <c r="X82" s="30"/>
    </row>
    <row r="83" spans="1:24" ht="38.25" outlineLevel="1" x14ac:dyDescent="0.2">
      <c r="A83" s="169"/>
      <c r="B83" s="169"/>
      <c r="C83" s="26" t="s">
        <v>30</v>
      </c>
      <c r="D83" s="26" t="s">
        <v>30</v>
      </c>
      <c r="E83" s="26" t="s">
        <v>232</v>
      </c>
      <c r="F83" s="26" t="s">
        <v>671</v>
      </c>
      <c r="G83" s="161" t="str">
        <f t="shared" ref="G83:G96" si="11">V83</f>
        <v>Basso</v>
      </c>
      <c r="H83" s="27" t="s">
        <v>903</v>
      </c>
      <c r="I83" s="33" t="s">
        <v>287</v>
      </c>
      <c r="J83" s="87" t="s">
        <v>1386</v>
      </c>
      <c r="K83" s="33" t="s">
        <v>33</v>
      </c>
      <c r="L83" s="26" t="s">
        <v>1384</v>
      </c>
      <c r="M83" s="206">
        <v>1</v>
      </c>
      <c r="N83" s="26" t="s">
        <v>1385</v>
      </c>
      <c r="O83" s="26" t="s">
        <v>1383</v>
      </c>
      <c r="P83" s="169"/>
      <c r="Q83" s="184" t="s">
        <v>12</v>
      </c>
      <c r="R83" s="184" t="s">
        <v>12</v>
      </c>
      <c r="S83" s="185">
        <f t="shared" ref="S83:T96" si="12">IF(Q83="Basso",1.8,IF(Q83="Medio",2.5,IF(Q83="Medio-Alto",3.8,IF(Q83="Alto",5,"0"))))</f>
        <v>1.8</v>
      </c>
      <c r="T83" s="185">
        <f t="shared" si="12"/>
        <v>1.8</v>
      </c>
      <c r="U83" s="185">
        <f>(T83*S83)</f>
        <v>3.24</v>
      </c>
      <c r="V83" s="186" t="str">
        <f>IF(U83=0,"--",IF(U83&lt;='db fasce di rischio'!$B$4,'db fasce di rischio'!$A$2,IF(U83&lt;='db fasce di rischio'!$D$4,'db fasce di rischio'!$C$2,IF(U83&lt;='db fasce di rischio'!$F$4,'db fasce di rischio'!$E$2,IF(U83&lt;='db fasce di rischio'!$H$4,'db fasce di rischio'!$G$2,"")))))</f>
        <v>Basso</v>
      </c>
      <c r="W83" s="30"/>
      <c r="X83" s="30"/>
    </row>
    <row r="84" spans="1:24" ht="38.25" outlineLevel="1" x14ac:dyDescent="0.2">
      <c r="A84" s="169"/>
      <c r="B84" s="169"/>
      <c r="C84" s="26" t="s">
        <v>30</v>
      </c>
      <c r="D84" s="26" t="s">
        <v>30</v>
      </c>
      <c r="E84" s="26" t="s">
        <v>231</v>
      </c>
      <c r="F84" s="26" t="s">
        <v>671</v>
      </c>
      <c r="G84" s="161" t="str">
        <f t="shared" si="11"/>
        <v>Basso</v>
      </c>
      <c r="H84" s="27" t="s">
        <v>903</v>
      </c>
      <c r="I84" s="33" t="s">
        <v>303</v>
      </c>
      <c r="J84" s="87" t="s">
        <v>1386</v>
      </c>
      <c r="K84" s="33" t="s">
        <v>37</v>
      </c>
      <c r="L84" s="26" t="s">
        <v>1384</v>
      </c>
      <c r="M84" s="206">
        <v>1</v>
      </c>
      <c r="N84" s="26" t="s">
        <v>1385</v>
      </c>
      <c r="O84" s="26" t="s">
        <v>1383</v>
      </c>
      <c r="P84" s="169"/>
      <c r="Q84" s="184" t="s">
        <v>12</v>
      </c>
      <c r="R84" s="184" t="s">
        <v>12</v>
      </c>
      <c r="S84" s="185">
        <f t="shared" si="12"/>
        <v>1.8</v>
      </c>
      <c r="T84" s="185">
        <f t="shared" si="12"/>
        <v>1.8</v>
      </c>
      <c r="U84" s="185">
        <f t="shared" ref="U84:U96" si="13">(T84*S84)</f>
        <v>3.24</v>
      </c>
      <c r="V84" s="186" t="str">
        <f>IF(U84=0,"--",IF(U84&lt;='db fasce di rischio'!$B$4,'db fasce di rischio'!$A$2,IF(U84&lt;='db fasce di rischio'!$D$4,'db fasce di rischio'!$C$2,IF(U84&lt;='db fasce di rischio'!$F$4,'db fasce di rischio'!$E$2,IF(U84&lt;='db fasce di rischio'!$H$4,'db fasce di rischio'!$G$2,"")))))</f>
        <v>Basso</v>
      </c>
      <c r="W84" s="30"/>
      <c r="X84" s="30"/>
    </row>
    <row r="85" spans="1:24" ht="2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t="s">
        <v>727</v>
      </c>
      <c r="G99" s="226"/>
      <c r="H99" s="226"/>
      <c r="I99" s="50" t="s">
        <v>11</v>
      </c>
      <c r="J99" s="227" t="s">
        <v>1444</v>
      </c>
      <c r="K99" s="227"/>
      <c r="L99" s="39"/>
      <c r="M99" s="162" t="s">
        <v>676</v>
      </c>
      <c r="N99" s="163" t="str">
        <f>V99</f>
        <v>Basso</v>
      </c>
      <c r="O99" s="39"/>
      <c r="P99" s="168"/>
      <c r="Q99" s="184" t="s">
        <v>12</v>
      </c>
      <c r="R99" s="184" t="s">
        <v>12</v>
      </c>
      <c r="S99" s="185">
        <f>IF(Q99="Basso",1.8,IF(Q99="Medio",2.5,IF(Q99="Medio-Alto",3.8,IF(Q99="Alto",5,"0"))))</f>
        <v>1.8</v>
      </c>
      <c r="T99" s="185">
        <f>IF(R99="Basso",1.8,IF(R99="Medio",2.5,IF(R99="Medio-Alto",3.8,IF(R99="Alto",5,"0"))))</f>
        <v>1.8</v>
      </c>
      <c r="U99" s="185">
        <f>IF(MAX(U103:U117)&gt;(T99*S99),MAX(U103:U117),T99*S99)</f>
        <v>3.24</v>
      </c>
      <c r="V99" s="186" t="str">
        <f>IF(U99=0,"--",IF(U99&lt;='db fasce di rischio'!$B$4,'db fasce di rischio'!$A$2,IF(U99&lt;='db fasce di rischio'!$D$4,'db fasce di rischio'!$C$2,IF(U99&lt;='db fasce di rischio'!$F$4,'db fasce di rischio'!$E$2,IF(U99&lt;='db fasce di rischio'!$H$4,'db fasce di rischio'!$G$2,"")))))</f>
        <v>Basso</v>
      </c>
      <c r="W99" s="30"/>
      <c r="X99" s="30"/>
    </row>
    <row r="100" spans="1:24" ht="59.45" customHeight="1" x14ac:dyDescent="0.2">
      <c r="A100" s="168"/>
      <c r="B100" s="168"/>
      <c r="C100" s="224"/>
      <c r="D100" s="225"/>
      <c r="E100" s="225"/>
      <c r="F100" s="172"/>
      <c r="G100" s="172"/>
      <c r="H100" s="172"/>
      <c r="I100" s="172"/>
      <c r="J100" s="172"/>
      <c r="K100" s="172"/>
      <c r="L100" s="173"/>
      <c r="M100" s="229" t="s">
        <v>1481</v>
      </c>
      <c r="N100" s="228"/>
      <c r="O100" s="228"/>
      <c r="P100" s="168"/>
      <c r="Q100" s="30"/>
      <c r="R100" s="30"/>
      <c r="S100" s="30"/>
      <c r="T100" s="30"/>
      <c r="U100" s="30"/>
      <c r="V100" s="30"/>
      <c r="W100" s="30"/>
      <c r="X100" s="30"/>
    </row>
    <row r="101" spans="1:24" ht="31.5"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customHeight="1" outlineLevel="1" x14ac:dyDescent="0.2">
      <c r="A102" s="169"/>
      <c r="B102" s="169"/>
      <c r="C102" s="24" t="s">
        <v>915</v>
      </c>
      <c r="D102" s="24" t="s">
        <v>916</v>
      </c>
      <c r="E102" s="24" t="s">
        <v>981</v>
      </c>
      <c r="F102" s="24" t="s">
        <v>980</v>
      </c>
      <c r="G102" s="181"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51" outlineLevel="1" x14ac:dyDescent="0.2">
      <c r="A103" s="169"/>
      <c r="B103" s="169"/>
      <c r="C103" s="26" t="s">
        <v>30</v>
      </c>
      <c r="D103" s="26" t="s">
        <v>30</v>
      </c>
      <c r="E103" s="26" t="s">
        <v>1314</v>
      </c>
      <c r="F103" s="26" t="s">
        <v>665</v>
      </c>
      <c r="G103" s="161" t="str">
        <f>V103</f>
        <v>Basso</v>
      </c>
      <c r="H103" s="27" t="s">
        <v>902</v>
      </c>
      <c r="I103" s="33" t="s">
        <v>291</v>
      </c>
      <c r="J103" s="87" t="s">
        <v>1386</v>
      </c>
      <c r="K103" s="33" t="s">
        <v>38</v>
      </c>
      <c r="L103" s="26" t="s">
        <v>1384</v>
      </c>
      <c r="M103" s="206">
        <v>1</v>
      </c>
      <c r="N103" s="26" t="s">
        <v>1385</v>
      </c>
      <c r="O103" s="26" t="s">
        <v>1383</v>
      </c>
      <c r="P103" s="169"/>
      <c r="Q103" s="184" t="s">
        <v>12</v>
      </c>
      <c r="R103" s="184" t="s">
        <v>12</v>
      </c>
      <c r="S103" s="185">
        <f>IF(Q103="Basso",1.8,IF(Q103="Medio",2.5,IF(Q103="Medio-Alto",3.8,IF(Q103="Alto",5,"0"))))</f>
        <v>1.8</v>
      </c>
      <c r="T103" s="185">
        <f>IF(R103="Basso",1.8,IF(R103="Medio",2.5,IF(R103="Medio-Alto",3.8,IF(R103="Alto",5,"0"))))</f>
        <v>1.8</v>
      </c>
      <c r="U103" s="185">
        <f>(T103*S103)</f>
        <v>3.24</v>
      </c>
      <c r="V103" s="186" t="str">
        <f>IF(U103=0,"--",IF(U103&lt;='db fasce di rischio'!$B$4,'db fasce di rischio'!$A$2,IF(U103&lt;='db fasce di rischio'!$D$4,'db fasce di rischio'!$C$2,IF(U103&lt;='db fasce di rischio'!$F$4,'db fasce di rischio'!$E$2,IF(U103&lt;='db fasce di rischio'!$H$4,'db fasce di rischio'!$G$2,"")))))</f>
        <v>Basso</v>
      </c>
      <c r="W103" s="30"/>
      <c r="X103" s="30"/>
    </row>
    <row r="104" spans="1:24" ht="2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t="s">
        <v>728</v>
      </c>
      <c r="G120" s="226"/>
      <c r="H120" s="226"/>
      <c r="I120" s="50" t="s">
        <v>11</v>
      </c>
      <c r="J120" s="227" t="s">
        <v>1444</v>
      </c>
      <c r="K120" s="227"/>
      <c r="L120" s="39"/>
      <c r="M120" s="162" t="s">
        <v>676</v>
      </c>
      <c r="N120" s="163" t="str">
        <f>V120</f>
        <v>Basso</v>
      </c>
      <c r="O120" s="39"/>
      <c r="P120" s="168"/>
      <c r="Q120" s="184" t="s">
        <v>12</v>
      </c>
      <c r="R120" s="184" t="s">
        <v>12</v>
      </c>
      <c r="S120" s="185">
        <f>IF(Q120="Basso",1.8,IF(Q120="Medio",2.5,IF(Q120="Medio-Alto",3.8,IF(Q120="Alto",5,"0"))))</f>
        <v>1.8</v>
      </c>
      <c r="T120" s="185">
        <f>IF(R120="Basso",1.8,IF(R120="Medio",2.5,IF(R120="Medio-Alto",3.8,IF(R120="Alto",5,"0"))))</f>
        <v>1.8</v>
      </c>
      <c r="U120" s="185">
        <f>IF(MAX(U124:U138)&gt;(T120*S120),MAX(U124:U138),T120*S120)</f>
        <v>3.24</v>
      </c>
      <c r="V120" s="186" t="str">
        <f>IF(U120=0,"--",IF(U120&lt;='db fasce di rischio'!$B$4,'db fasce di rischio'!$A$2,IF(U120&lt;='db fasce di rischio'!$D$4,'db fasce di rischio'!$C$2,IF(U120&lt;='db fasce di rischio'!$F$4,'db fasce di rischio'!$E$2,IF(U120&lt;='db fasce di rischio'!$H$4,'db fasce di rischio'!$G$2,"")))))</f>
        <v>Basso</v>
      </c>
      <c r="W120" s="30"/>
      <c r="X120" s="30"/>
    </row>
    <row r="121" spans="1:24" ht="59.45" customHeight="1" x14ac:dyDescent="0.2">
      <c r="A121" s="168"/>
      <c r="B121" s="168"/>
      <c r="C121" s="224"/>
      <c r="D121" s="225"/>
      <c r="E121" s="225"/>
      <c r="F121" s="172"/>
      <c r="G121" s="172"/>
      <c r="H121" s="172"/>
      <c r="I121" s="172"/>
      <c r="J121" s="172"/>
      <c r="K121" s="172"/>
      <c r="L121" s="173"/>
      <c r="M121" s="229" t="s">
        <v>1481</v>
      </c>
      <c r="N121" s="228"/>
      <c r="O121" s="228"/>
      <c r="P121" s="168"/>
      <c r="Q121" s="30"/>
      <c r="R121" s="30"/>
      <c r="S121" s="30"/>
      <c r="T121" s="30"/>
      <c r="U121" s="30"/>
      <c r="V121" s="30"/>
      <c r="W121" s="30"/>
      <c r="X121" s="30"/>
    </row>
    <row r="122" spans="1:24" ht="31.5" customHeight="1" outlineLevel="1" x14ac:dyDescent="0.2">
      <c r="A122" s="168"/>
      <c r="B122" s="168"/>
      <c r="C122" s="218" t="s">
        <v>1266</v>
      </c>
      <c r="D122" s="219"/>
      <c r="E122" s="160"/>
      <c r="F122" s="160"/>
      <c r="G122" s="160"/>
      <c r="H122" s="160"/>
      <c r="I122" s="160"/>
      <c r="J122" s="159"/>
      <c r="K122" s="160"/>
      <c r="L122" s="164">
        <f>SUM(F109:F117)</f>
        <v>0</v>
      </c>
      <c r="M122" s="165"/>
      <c r="N122" s="165"/>
      <c r="O122" s="165"/>
      <c r="P122" s="168"/>
      <c r="Q122" s="30"/>
      <c r="R122" s="30"/>
      <c r="S122" s="30"/>
      <c r="T122" s="30"/>
      <c r="U122" s="30"/>
      <c r="V122" s="30"/>
      <c r="W122" s="30"/>
      <c r="X122" s="30"/>
    </row>
    <row r="123" spans="1:24" ht="81.95" customHeight="1" outlineLevel="1" x14ac:dyDescent="0.2">
      <c r="A123" s="169"/>
      <c r="B123" s="169"/>
      <c r="C123" s="24" t="s">
        <v>915</v>
      </c>
      <c r="D123" s="24" t="s">
        <v>916</v>
      </c>
      <c r="E123" s="24" t="s">
        <v>981</v>
      </c>
      <c r="F123" s="24" t="s">
        <v>980</v>
      </c>
      <c r="G123" s="187"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57" customHeight="1" outlineLevel="1" x14ac:dyDescent="0.2">
      <c r="A124" s="169"/>
      <c r="B124" s="169"/>
      <c r="C124" s="26" t="s">
        <v>30</v>
      </c>
      <c r="D124" s="26" t="s">
        <v>30</v>
      </c>
      <c r="E124" s="26" t="s">
        <v>1314</v>
      </c>
      <c r="F124" s="26" t="s">
        <v>665</v>
      </c>
      <c r="G124" s="161" t="str">
        <f>V124</f>
        <v>Basso</v>
      </c>
      <c r="H124" s="27" t="s">
        <v>902</v>
      </c>
      <c r="I124" s="33" t="s">
        <v>291</v>
      </c>
      <c r="J124" s="87" t="s">
        <v>1386</v>
      </c>
      <c r="K124" s="33" t="s">
        <v>38</v>
      </c>
      <c r="L124" s="26" t="s">
        <v>1384</v>
      </c>
      <c r="M124" s="206">
        <v>1</v>
      </c>
      <c r="N124" s="26" t="s">
        <v>1385</v>
      </c>
      <c r="O124" s="26" t="s">
        <v>1383</v>
      </c>
      <c r="P124" s="169"/>
      <c r="Q124" s="184" t="s">
        <v>12</v>
      </c>
      <c r="R124" s="184" t="s">
        <v>12</v>
      </c>
      <c r="S124" s="185">
        <f>IF(Q124="Basso",1.8,IF(Q124="Medio",2.5,IF(Q124="Medio-Alto",3.8,IF(Q124="Alto",5,"0"))))</f>
        <v>1.8</v>
      </c>
      <c r="T124" s="185">
        <f>IF(R124="Basso",1.8,IF(R124="Medio",2.5,IF(R124="Medio-Alto",3.8,IF(R124="Alto",5,"0"))))</f>
        <v>1.8</v>
      </c>
      <c r="U124" s="185">
        <f>(T124*S124)</f>
        <v>3.24</v>
      </c>
      <c r="V124" s="186" t="str">
        <f>IF(U124=0,"--",IF(U124&lt;='db fasce di rischio'!$B$4,'db fasce di rischio'!$A$2,IF(U124&lt;='db fasce di rischio'!$D$4,'db fasce di rischio'!$C$2,IF(U124&lt;='db fasce di rischio'!$F$4,'db fasce di rischio'!$E$2,IF(U124&lt;='db fasce di rischio'!$H$4,'db fasce di rischio'!$G$2,"")))))</f>
        <v>Basso</v>
      </c>
      <c r="W124" s="30"/>
      <c r="X124" s="30"/>
    </row>
    <row r="125" spans="1:24" ht="21" customHeight="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customHeight="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customHeight="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customHeight="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customHeight="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customHeight="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customHeight="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customHeight="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customHeight="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customHeight="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customHeight="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customHeight="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customHeight="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customHeight="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t="s">
        <v>729</v>
      </c>
      <c r="G141" s="226"/>
      <c r="H141" s="226"/>
      <c r="I141" s="50" t="s">
        <v>11</v>
      </c>
      <c r="J141" s="227" t="s">
        <v>1444</v>
      </c>
      <c r="K141" s="227"/>
      <c r="L141" s="39"/>
      <c r="M141" s="162" t="s">
        <v>676</v>
      </c>
      <c r="N141" s="163" t="str">
        <f>V141</f>
        <v>Basso</v>
      </c>
      <c r="O141" s="39"/>
      <c r="P141" s="168"/>
      <c r="Q141" s="184" t="s">
        <v>12</v>
      </c>
      <c r="R141" s="184" t="s">
        <v>12</v>
      </c>
      <c r="S141" s="185">
        <f>IF(Q141="Basso",1.8,IF(Q141="Medio",2.5,IF(Q141="Medio-Alto",3.8,IF(Q141="Alto",5,"0"))))</f>
        <v>1.8</v>
      </c>
      <c r="T141" s="185">
        <f>IF(R141="Basso",1.8,IF(R141="Medio",2.5,IF(R141="Medio-Alto",3.8,IF(R141="Alto",5,"0"))))</f>
        <v>1.8</v>
      </c>
      <c r="U141" s="185">
        <f>IF(MAX(U145:U159)&gt;(T141*S141),MAX(U145:U159),T141*S141)</f>
        <v>3.24</v>
      </c>
      <c r="V141" s="186" t="str">
        <f>IF(U141=0,"--",IF(U141&lt;='db fasce di rischio'!$B$4,'db fasce di rischio'!$A$2,IF(U141&lt;='db fasce di rischio'!$D$4,'db fasce di rischio'!$C$2,IF(U141&lt;='db fasce di rischio'!$F$4,'db fasce di rischio'!$E$2,IF(U141&lt;='db fasce di rischio'!$H$4,'db fasce di rischio'!$G$2,"")))))</f>
        <v>Basso</v>
      </c>
      <c r="W141" s="30"/>
      <c r="X141" s="30"/>
    </row>
    <row r="142" spans="1:24" ht="59.45" customHeight="1" x14ac:dyDescent="0.2">
      <c r="A142" s="168"/>
      <c r="B142" s="168"/>
      <c r="C142" s="224"/>
      <c r="D142" s="225"/>
      <c r="E142" s="225"/>
      <c r="F142" s="172"/>
      <c r="G142" s="172"/>
      <c r="H142" s="172"/>
      <c r="I142" s="172"/>
      <c r="J142" s="172"/>
      <c r="K142" s="172"/>
      <c r="L142" s="173"/>
      <c r="M142" s="229" t="s">
        <v>1481</v>
      </c>
      <c r="N142" s="228"/>
      <c r="O142" s="228"/>
      <c r="P142" s="168"/>
      <c r="Q142" s="30"/>
      <c r="R142" s="30"/>
      <c r="S142" s="30"/>
      <c r="T142" s="30"/>
      <c r="U142" s="30"/>
      <c r="V142" s="30"/>
      <c r="W142" s="30"/>
      <c r="X142" s="30"/>
    </row>
    <row r="143" spans="1:24" ht="31.5"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customHeight="1" outlineLevel="1" x14ac:dyDescent="0.2">
      <c r="A144" s="169"/>
      <c r="B144" s="169"/>
      <c r="C144" s="24" t="s">
        <v>915</v>
      </c>
      <c r="D144" s="24" t="s">
        <v>916</v>
      </c>
      <c r="E144" s="24" t="s">
        <v>981</v>
      </c>
      <c r="F144" s="24" t="s">
        <v>980</v>
      </c>
      <c r="G144" s="187"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47.25" customHeight="1" outlineLevel="1" x14ac:dyDescent="0.2">
      <c r="A145" s="169"/>
      <c r="B145" s="169"/>
      <c r="C145" s="26" t="s">
        <v>30</v>
      </c>
      <c r="D145" s="26" t="s">
        <v>30</v>
      </c>
      <c r="E145" s="26" t="s">
        <v>1314</v>
      </c>
      <c r="F145" s="26" t="s">
        <v>665</v>
      </c>
      <c r="G145" s="161" t="str">
        <f>V145</f>
        <v>Basso</v>
      </c>
      <c r="H145" s="27" t="s">
        <v>902</v>
      </c>
      <c r="I145" s="33" t="s">
        <v>291</v>
      </c>
      <c r="J145" s="87" t="s">
        <v>1386</v>
      </c>
      <c r="K145" s="33" t="s">
        <v>38</v>
      </c>
      <c r="L145" s="26" t="s">
        <v>1384</v>
      </c>
      <c r="M145" s="206">
        <v>1</v>
      </c>
      <c r="N145" s="26" t="s">
        <v>1385</v>
      </c>
      <c r="O145" s="26" t="s">
        <v>1383</v>
      </c>
      <c r="P145" s="169"/>
      <c r="Q145" s="184" t="s">
        <v>12</v>
      </c>
      <c r="R145" s="184" t="s">
        <v>12</v>
      </c>
      <c r="S145" s="185">
        <f>IF(Q145="Basso",1.8,IF(Q145="Medio",2.5,IF(Q145="Medio-Alto",3.8,IF(Q145="Alto",5,"0"))))</f>
        <v>1.8</v>
      </c>
      <c r="T145" s="185">
        <f>IF(R145="Basso",1.8,IF(R145="Medio",2.5,IF(R145="Medio-Alto",3.8,IF(R145="Alto",5,"0"))))</f>
        <v>1.8</v>
      </c>
      <c r="U145" s="185">
        <f>(T145*S145)</f>
        <v>3.24</v>
      </c>
      <c r="V145" s="186" t="str">
        <f>IF(U145=0,"--",IF(U145&lt;='db fasce di rischio'!$B$4,'db fasce di rischio'!$A$2,IF(U145&lt;='db fasce di rischio'!$D$4,'db fasce di rischio'!$C$2,IF(U145&lt;='db fasce di rischio'!$F$4,'db fasce di rischio'!$E$2,IF(U145&lt;='db fasce di rischio'!$H$4,'db fasce di rischio'!$G$2,"")))))</f>
        <v>Basso</v>
      </c>
      <c r="W145" s="30"/>
      <c r="X145" s="30"/>
    </row>
    <row r="146" spans="1:24" ht="21" customHeight="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customHeight="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customHeight="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customHeight="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customHeight="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customHeight="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customHeight="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customHeight="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customHeight="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customHeight="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customHeight="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customHeight="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customHeight="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customHeight="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c r="G162" s="226"/>
      <c r="H162" s="226"/>
      <c r="I162" s="50" t="s">
        <v>11</v>
      </c>
      <c r="J162" s="227" t="s">
        <v>3</v>
      </c>
      <c r="K162" s="227"/>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4"/>
      <c r="D163" s="225"/>
      <c r="E163" s="225"/>
      <c r="F163" s="172"/>
      <c r="G163" s="172"/>
      <c r="H163" s="172"/>
      <c r="I163" s="172"/>
      <c r="J163" s="172"/>
      <c r="K163" s="172"/>
      <c r="L163" s="173"/>
      <c r="M163" s="228" t="s">
        <v>1305</v>
      </c>
      <c r="N163" s="228"/>
      <c r="O163" s="228"/>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7"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customHeight="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customHeight="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customHeight="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customHeight="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customHeight="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customHeight="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customHeight="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customHeight="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customHeight="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customHeight="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customHeight="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customHeight="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customHeight="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customHeight="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customHeight="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c r="G183" s="226"/>
      <c r="H183" s="226"/>
      <c r="I183" s="50" t="s">
        <v>11</v>
      </c>
      <c r="J183" s="227" t="s">
        <v>3</v>
      </c>
      <c r="K183" s="227"/>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4"/>
      <c r="D184" s="225"/>
      <c r="E184" s="225"/>
      <c r="F184" s="172"/>
      <c r="G184" s="172"/>
      <c r="H184" s="172"/>
      <c r="I184" s="172"/>
      <c r="J184" s="172"/>
      <c r="K184" s="172"/>
      <c r="L184" s="173"/>
      <c r="M184" s="228" t="s">
        <v>1305</v>
      </c>
      <c r="N184" s="228"/>
      <c r="O184" s="228"/>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7"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customHeight="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customHeight="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customHeight="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customHeight="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customHeight="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customHeight="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customHeight="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customHeight="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customHeight="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customHeight="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customHeight="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customHeight="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customHeight="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customHeight="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customHeight="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c r="G204" s="226"/>
      <c r="H204" s="226"/>
      <c r="I204" s="50" t="s">
        <v>11</v>
      </c>
      <c r="J204" s="227" t="s">
        <v>3</v>
      </c>
      <c r="K204" s="227"/>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4"/>
      <c r="D205" s="225"/>
      <c r="E205" s="225"/>
      <c r="F205" s="172"/>
      <c r="G205" s="172"/>
      <c r="H205" s="172"/>
      <c r="I205" s="172"/>
      <c r="J205" s="172"/>
      <c r="K205" s="172"/>
      <c r="L205" s="173"/>
      <c r="M205" s="228" t="s">
        <v>1305</v>
      </c>
      <c r="N205" s="228"/>
      <c r="O205" s="228"/>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1"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c r="G225" s="226"/>
      <c r="H225" s="226"/>
      <c r="I225" s="50" t="s">
        <v>11</v>
      </c>
      <c r="J225" s="227" t="s">
        <v>3</v>
      </c>
      <c r="K225" s="227"/>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4"/>
      <c r="D226" s="225"/>
      <c r="E226" s="225"/>
      <c r="F226" s="172"/>
      <c r="G226" s="172"/>
      <c r="H226" s="172"/>
      <c r="I226" s="172"/>
      <c r="J226" s="172"/>
      <c r="K226" s="172"/>
      <c r="L226" s="173"/>
      <c r="M226" s="228" t="s">
        <v>1305</v>
      </c>
      <c r="N226" s="228"/>
      <c r="O226" s="228"/>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SUM(F214:F222)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7"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customHeight="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customHeight="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customHeight="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customHeight="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customHeight="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customHeight="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customHeight="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customHeight="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customHeight="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customHeight="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customHeight="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customHeight="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customHeight="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customHeight="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customHeight="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c r="G246" s="226"/>
      <c r="H246" s="226"/>
      <c r="I246" s="50" t="s">
        <v>11</v>
      </c>
      <c r="J246" s="227" t="s">
        <v>3</v>
      </c>
      <c r="K246" s="227"/>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4"/>
      <c r="D247" s="225"/>
      <c r="E247" s="225"/>
      <c r="F247" s="172"/>
      <c r="G247" s="172"/>
      <c r="H247" s="172"/>
      <c r="I247" s="172"/>
      <c r="J247" s="172"/>
      <c r="K247" s="172"/>
      <c r="L247" s="173"/>
      <c r="M247" s="228" t="s">
        <v>1305</v>
      </c>
      <c r="N247" s="228"/>
      <c r="O247" s="228"/>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7"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customHeight="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customHeight="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customHeight="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customHeight="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customHeight="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customHeight="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customHeight="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customHeight="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customHeight="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customHeight="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customHeight="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customHeight="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customHeight="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customHeight="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customHeight="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c r="G267" s="226"/>
      <c r="H267" s="226"/>
      <c r="I267" s="50" t="s">
        <v>11</v>
      </c>
      <c r="J267" s="227" t="s">
        <v>3</v>
      </c>
      <c r="K267" s="227"/>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4"/>
      <c r="D268" s="225"/>
      <c r="E268" s="225"/>
      <c r="F268" s="172"/>
      <c r="G268" s="172"/>
      <c r="H268" s="172"/>
      <c r="I268" s="172"/>
      <c r="J268" s="172"/>
      <c r="K268" s="172"/>
      <c r="L268" s="173"/>
      <c r="M268" s="228" t="s">
        <v>1305</v>
      </c>
      <c r="N268" s="228"/>
      <c r="O268" s="228"/>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7"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customHeight="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customHeight="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customHeight="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customHeight="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customHeight="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customHeight="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customHeight="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customHeight="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customHeight="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customHeight="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customHeight="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customHeight="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customHeight="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customHeight="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customHeight="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c r="G288" s="226"/>
      <c r="H288" s="226"/>
      <c r="I288" s="50" t="s">
        <v>11</v>
      </c>
      <c r="J288" s="227" t="s">
        <v>3</v>
      </c>
      <c r="K288" s="227"/>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4"/>
      <c r="D289" s="225"/>
      <c r="E289" s="225"/>
      <c r="F289" s="172"/>
      <c r="G289" s="172"/>
      <c r="H289" s="172"/>
      <c r="I289" s="172"/>
      <c r="J289" s="172"/>
      <c r="K289" s="172"/>
      <c r="L289" s="173"/>
      <c r="M289" s="228" t="s">
        <v>1305</v>
      </c>
      <c r="N289" s="228"/>
      <c r="O289" s="228"/>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7"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customHeight="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customHeight="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customHeight="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customHeight="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customHeight="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customHeight="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customHeight="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customHeight="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customHeight="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customHeight="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customHeight="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customHeight="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customHeight="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customHeight="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customHeight="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c r="G309" s="226"/>
      <c r="H309" s="226"/>
      <c r="I309" s="50" t="s">
        <v>11</v>
      </c>
      <c r="J309" s="227" t="s">
        <v>3</v>
      </c>
      <c r="K309" s="227"/>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4"/>
      <c r="D310" s="225"/>
      <c r="E310" s="225"/>
      <c r="F310" s="172"/>
      <c r="G310" s="172"/>
      <c r="H310" s="172"/>
      <c r="I310" s="172"/>
      <c r="J310" s="172"/>
      <c r="K310" s="172"/>
      <c r="L310" s="173"/>
      <c r="M310" s="228" t="s">
        <v>1305</v>
      </c>
      <c r="N310" s="228"/>
      <c r="O310" s="228"/>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1"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SUM(F319:F327)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7"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7"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7"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7"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1"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C395:D395"/>
    <mergeCell ref="C414:E415"/>
    <mergeCell ref="F414:H414"/>
    <mergeCell ref="J414:K414"/>
    <mergeCell ref="M415:O415"/>
    <mergeCell ref="C374:D374"/>
    <mergeCell ref="C393:E394"/>
    <mergeCell ref="F393:H393"/>
    <mergeCell ref="J393:K393"/>
    <mergeCell ref="M394:O394"/>
    <mergeCell ref="C353:D353"/>
    <mergeCell ref="C372:E373"/>
    <mergeCell ref="F372:H372"/>
    <mergeCell ref="J372:K372"/>
    <mergeCell ref="M373:O373"/>
    <mergeCell ref="C332:D332"/>
    <mergeCell ref="C351:E352"/>
    <mergeCell ref="F351:H351"/>
    <mergeCell ref="J351:K351"/>
    <mergeCell ref="M352:O352"/>
    <mergeCell ref="C311:D311"/>
    <mergeCell ref="C330:E331"/>
    <mergeCell ref="F330:H330"/>
    <mergeCell ref="J330:K330"/>
    <mergeCell ref="M331:O331"/>
    <mergeCell ref="C290:D290"/>
    <mergeCell ref="C309:E310"/>
    <mergeCell ref="F309:H309"/>
    <mergeCell ref="J309:K309"/>
    <mergeCell ref="M310:O310"/>
    <mergeCell ref="C269:D269"/>
    <mergeCell ref="C288:E289"/>
    <mergeCell ref="F288:H288"/>
    <mergeCell ref="J288:K288"/>
    <mergeCell ref="M289:O289"/>
    <mergeCell ref="C248:D248"/>
    <mergeCell ref="C267:E268"/>
    <mergeCell ref="F267:H267"/>
    <mergeCell ref="J267:K267"/>
    <mergeCell ref="M268:O268"/>
    <mergeCell ref="C227:D227"/>
    <mergeCell ref="C246:E247"/>
    <mergeCell ref="F246:H246"/>
    <mergeCell ref="J246:K246"/>
    <mergeCell ref="M247:O247"/>
    <mergeCell ref="C206:D206"/>
    <mergeCell ref="C225:E226"/>
    <mergeCell ref="F225:H225"/>
    <mergeCell ref="J225:K225"/>
    <mergeCell ref="M226:O226"/>
    <mergeCell ref="C185:D185"/>
    <mergeCell ref="C204:E205"/>
    <mergeCell ref="F204:H204"/>
    <mergeCell ref="J204:K204"/>
    <mergeCell ref="M205:O205"/>
    <mergeCell ref="C164:D164"/>
    <mergeCell ref="C183:E184"/>
    <mergeCell ref="F183:H183"/>
    <mergeCell ref="J183:K183"/>
    <mergeCell ref="M184:O184"/>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W1:W14"/>
    <mergeCell ref="G4:G12"/>
    <mergeCell ref="I14:L14"/>
    <mergeCell ref="C15:E16"/>
    <mergeCell ref="F15:H15"/>
    <mergeCell ref="J15:K15"/>
    <mergeCell ref="M16:O16"/>
    <mergeCell ref="S13:U13"/>
  </mergeCells>
  <conditionalFormatting sqref="I26:I33">
    <cfRule type="cellIs" dxfId="3812" priority="1047" operator="equal">
      <formula>0</formula>
    </cfRule>
  </conditionalFormatting>
  <conditionalFormatting sqref="I26:I33">
    <cfRule type="cellIs" dxfId="3811" priority="1044" operator="equal">
      <formula>0</formula>
    </cfRule>
    <cfRule type="expression" dxfId="3810" priority="1045">
      <formula>"""$F$9+$G$9+$H$9=0"""</formula>
    </cfRule>
    <cfRule type="expression" dxfId="3809" priority="1046">
      <formula>"$F$9=0"""</formula>
    </cfRule>
  </conditionalFormatting>
  <conditionalFormatting sqref="I19:I25">
    <cfRule type="cellIs" dxfId="3808" priority="1041" operator="equal">
      <formula>0</formula>
    </cfRule>
  </conditionalFormatting>
  <conditionalFormatting sqref="I19:I25">
    <cfRule type="cellIs" dxfId="3807" priority="1038" operator="equal">
      <formula>0</formula>
    </cfRule>
    <cfRule type="expression" dxfId="3806" priority="1039">
      <formula>"""$F$9+$G$9+$H$9=0"""</formula>
    </cfRule>
    <cfRule type="expression" dxfId="3805" priority="1040">
      <formula>"$F$9=0"""</formula>
    </cfRule>
  </conditionalFormatting>
  <conditionalFormatting sqref="E26:E33">
    <cfRule type="colorScale" priority="1048">
      <colorScale>
        <cfvo type="min"/>
        <cfvo type="percentile" val="50"/>
        <cfvo type="max"/>
        <color rgb="FFF8696B"/>
        <color rgb="FFFFEB84"/>
        <color rgb="FF63BE7B"/>
      </colorScale>
    </cfRule>
  </conditionalFormatting>
  <conditionalFormatting sqref="E19:E25">
    <cfRule type="colorScale" priority="1049">
      <colorScale>
        <cfvo type="min"/>
        <cfvo type="percentile" val="50"/>
        <cfvo type="max"/>
        <color rgb="FFF8696B"/>
        <color rgb="FFFFEB84"/>
        <color rgb="FF63BE7B"/>
      </colorScale>
    </cfRule>
  </conditionalFormatting>
  <conditionalFormatting sqref="F26:F33">
    <cfRule type="colorScale" priority="1050">
      <colorScale>
        <cfvo type="min"/>
        <cfvo type="percentile" val="50"/>
        <cfvo type="max"/>
        <color rgb="FFF8696B"/>
        <color rgb="FFFFEB84"/>
        <color rgb="FF63BE7B"/>
      </colorScale>
    </cfRule>
  </conditionalFormatting>
  <conditionalFormatting sqref="F19:F25">
    <cfRule type="colorScale" priority="1051">
      <colorScale>
        <cfvo type="min"/>
        <cfvo type="percentile" val="50"/>
        <cfvo type="max"/>
        <color rgb="FFF8696B"/>
        <color rgb="FFFFEB84"/>
        <color rgb="FF63BE7B"/>
      </colorScale>
    </cfRule>
  </conditionalFormatting>
  <conditionalFormatting sqref="I215:I222">
    <cfRule type="cellIs" dxfId="3804" priority="463" operator="equal">
      <formula>0</formula>
    </cfRule>
  </conditionalFormatting>
  <conditionalFormatting sqref="I215:I222">
    <cfRule type="cellIs" dxfId="3803" priority="460" operator="equal">
      <formula>0</formula>
    </cfRule>
    <cfRule type="expression" dxfId="3802" priority="461">
      <formula>"""$F$9+$G$9+$H$9=0"""</formula>
    </cfRule>
    <cfRule type="expression" dxfId="3801" priority="462">
      <formula>"$F$9=0"""</formula>
    </cfRule>
  </conditionalFormatting>
  <conditionalFormatting sqref="I208:I214">
    <cfRule type="cellIs" dxfId="3800" priority="459" operator="equal">
      <formula>0</formula>
    </cfRule>
  </conditionalFormatting>
  <conditionalFormatting sqref="I208:I214">
    <cfRule type="cellIs" dxfId="3799" priority="456" operator="equal">
      <formula>0</formula>
    </cfRule>
    <cfRule type="expression" dxfId="3798" priority="457">
      <formula>"""$F$9+$G$9+$H$9=0"""</formula>
    </cfRule>
    <cfRule type="expression" dxfId="3797" priority="458">
      <formula>"$F$9=0"""</formula>
    </cfRule>
  </conditionalFormatting>
  <conditionalFormatting sqref="E215:E222">
    <cfRule type="colorScale" priority="464">
      <colorScale>
        <cfvo type="min"/>
        <cfvo type="percentile" val="50"/>
        <cfvo type="max"/>
        <color rgb="FFF8696B"/>
        <color rgb="FFFFEB84"/>
        <color rgb="FF63BE7B"/>
      </colorScale>
    </cfRule>
  </conditionalFormatting>
  <conditionalFormatting sqref="E208:E214">
    <cfRule type="colorScale" priority="465">
      <colorScale>
        <cfvo type="min"/>
        <cfvo type="percentile" val="50"/>
        <cfvo type="max"/>
        <color rgb="FFF8696B"/>
        <color rgb="FFFFEB84"/>
        <color rgb="FF63BE7B"/>
      </colorScale>
    </cfRule>
  </conditionalFormatting>
  <conditionalFormatting sqref="F215:F222">
    <cfRule type="colorScale" priority="466">
      <colorScale>
        <cfvo type="min"/>
        <cfvo type="percentile" val="50"/>
        <cfvo type="max"/>
        <color rgb="FFF8696B"/>
        <color rgb="FFFFEB84"/>
        <color rgb="FF63BE7B"/>
      </colorScale>
    </cfRule>
  </conditionalFormatting>
  <conditionalFormatting sqref="F208:F214">
    <cfRule type="colorScale" priority="467">
      <colorScale>
        <cfvo type="min"/>
        <cfvo type="percentile" val="50"/>
        <cfvo type="max"/>
        <color rgb="FFF8696B"/>
        <color rgb="FFFFEB84"/>
        <color rgb="FF63BE7B"/>
      </colorScale>
    </cfRule>
  </conditionalFormatting>
  <conditionalFormatting sqref="I320:I327">
    <cfRule type="cellIs" dxfId="3796" priority="398" operator="equal">
      <formula>0</formula>
    </cfRule>
  </conditionalFormatting>
  <conditionalFormatting sqref="I320:I327">
    <cfRule type="cellIs" dxfId="3795" priority="395" operator="equal">
      <formula>0</formula>
    </cfRule>
    <cfRule type="expression" dxfId="3794" priority="396">
      <formula>"""$F$9+$G$9+$H$9=0"""</formula>
    </cfRule>
    <cfRule type="expression" dxfId="3793" priority="397">
      <formula>"$F$9=0"""</formula>
    </cfRule>
  </conditionalFormatting>
  <conditionalFormatting sqref="I313:I319">
    <cfRule type="cellIs" dxfId="3792" priority="394" operator="equal">
      <formula>0</formula>
    </cfRule>
  </conditionalFormatting>
  <conditionalFormatting sqref="I313:I319">
    <cfRule type="cellIs" dxfId="3791" priority="391" operator="equal">
      <formula>0</formula>
    </cfRule>
    <cfRule type="expression" dxfId="3790" priority="392">
      <formula>"""$F$9+$G$9+$H$9=0"""</formula>
    </cfRule>
    <cfRule type="expression" dxfId="3789" priority="393">
      <formula>"$F$9=0"""</formula>
    </cfRule>
  </conditionalFormatting>
  <conditionalFormatting sqref="E320:E327">
    <cfRule type="colorScale" priority="399">
      <colorScale>
        <cfvo type="min"/>
        <cfvo type="percentile" val="50"/>
        <cfvo type="max"/>
        <color rgb="FFF8696B"/>
        <color rgb="FFFFEB84"/>
        <color rgb="FF63BE7B"/>
      </colorScale>
    </cfRule>
  </conditionalFormatting>
  <conditionalFormatting sqref="E313:E319">
    <cfRule type="colorScale" priority="400">
      <colorScale>
        <cfvo type="min"/>
        <cfvo type="percentile" val="50"/>
        <cfvo type="max"/>
        <color rgb="FFF8696B"/>
        <color rgb="FFFFEB84"/>
        <color rgb="FF63BE7B"/>
      </colorScale>
    </cfRule>
  </conditionalFormatting>
  <conditionalFormatting sqref="F320:F327">
    <cfRule type="colorScale" priority="401">
      <colorScale>
        <cfvo type="min"/>
        <cfvo type="percentile" val="50"/>
        <cfvo type="max"/>
        <color rgb="FFF8696B"/>
        <color rgb="FFFFEB84"/>
        <color rgb="FF63BE7B"/>
      </colorScale>
    </cfRule>
  </conditionalFormatting>
  <conditionalFormatting sqref="F313:F319">
    <cfRule type="colorScale" priority="402">
      <colorScale>
        <cfvo type="min"/>
        <cfvo type="percentile" val="50"/>
        <cfvo type="max"/>
        <color rgb="FFF8696B"/>
        <color rgb="FFFFEB84"/>
        <color rgb="FF63BE7B"/>
      </colorScale>
    </cfRule>
  </conditionalFormatting>
  <conditionalFormatting sqref="I425:I432">
    <cfRule type="cellIs" dxfId="3788" priority="333" operator="equal">
      <formula>0</formula>
    </cfRule>
  </conditionalFormatting>
  <conditionalFormatting sqref="I425:I432">
    <cfRule type="cellIs" dxfId="3787" priority="330" operator="equal">
      <formula>0</formula>
    </cfRule>
    <cfRule type="expression" dxfId="3786" priority="331">
      <formula>"""$F$9+$G$9+$H$9=0"""</formula>
    </cfRule>
    <cfRule type="expression" dxfId="3785" priority="332">
      <formula>"$F$9=0"""</formula>
    </cfRule>
  </conditionalFormatting>
  <conditionalFormatting sqref="I418:I424">
    <cfRule type="cellIs" dxfId="3784" priority="329" operator="equal">
      <formula>0</formula>
    </cfRule>
  </conditionalFormatting>
  <conditionalFormatting sqref="I418:I424">
    <cfRule type="cellIs" dxfId="3783" priority="326" operator="equal">
      <formula>0</formula>
    </cfRule>
    <cfRule type="expression" dxfId="3782" priority="327">
      <formula>"""$F$9+$G$9+$H$9=0"""</formula>
    </cfRule>
    <cfRule type="expression" dxfId="3781" priority="328">
      <formula>"$F$9=0"""</formula>
    </cfRule>
  </conditionalFormatting>
  <conditionalFormatting sqref="E425:E432">
    <cfRule type="colorScale" priority="334">
      <colorScale>
        <cfvo type="min"/>
        <cfvo type="percentile" val="50"/>
        <cfvo type="max"/>
        <color rgb="FFF8696B"/>
        <color rgb="FFFFEB84"/>
        <color rgb="FF63BE7B"/>
      </colorScale>
    </cfRule>
  </conditionalFormatting>
  <conditionalFormatting sqref="E418:E424">
    <cfRule type="colorScale" priority="335">
      <colorScale>
        <cfvo type="min"/>
        <cfvo type="percentile" val="50"/>
        <cfvo type="max"/>
        <color rgb="FFF8696B"/>
        <color rgb="FFFFEB84"/>
        <color rgb="FF63BE7B"/>
      </colorScale>
    </cfRule>
  </conditionalFormatting>
  <conditionalFormatting sqref="F425:F432">
    <cfRule type="colorScale" priority="336">
      <colorScale>
        <cfvo type="min"/>
        <cfvo type="percentile" val="50"/>
        <cfvo type="max"/>
        <color rgb="FFF8696B"/>
        <color rgb="FFFFEB84"/>
        <color rgb="FF63BE7B"/>
      </colorScale>
    </cfRule>
  </conditionalFormatting>
  <conditionalFormatting sqref="F418:F424">
    <cfRule type="colorScale" priority="337">
      <colorScale>
        <cfvo type="min"/>
        <cfvo type="percentile" val="50"/>
        <cfvo type="max"/>
        <color rgb="FFF8696B"/>
        <color rgb="FFFFEB84"/>
        <color rgb="FF63BE7B"/>
      </colorScale>
    </cfRule>
  </conditionalFormatting>
  <conditionalFormatting sqref="S15:U15">
    <cfRule type="cellIs" dxfId="3780" priority="324" operator="equal">
      <formula>"Valore vuoto"</formula>
    </cfRule>
  </conditionalFormatting>
  <conditionalFormatting sqref="S15:U15">
    <cfRule type="containsBlanks" dxfId="3779" priority="323">
      <formula>LEN(TRIM(S15))=0</formula>
    </cfRule>
  </conditionalFormatting>
  <conditionalFormatting sqref="S19:U19">
    <cfRule type="cellIs" dxfId="3778" priority="322" operator="equal">
      <formula>"Valore vuoto"</formula>
    </cfRule>
  </conditionalFormatting>
  <conditionalFormatting sqref="S19:U19">
    <cfRule type="containsBlanks" dxfId="3777" priority="321">
      <formula>LEN(TRIM(S19))=0</formula>
    </cfRule>
  </conditionalFormatting>
  <conditionalFormatting sqref="S20:U33">
    <cfRule type="cellIs" dxfId="3776" priority="320" operator="equal">
      <formula>"Valore vuoto"</formula>
    </cfRule>
  </conditionalFormatting>
  <conditionalFormatting sqref="S20:U33">
    <cfRule type="containsBlanks" dxfId="3775" priority="319">
      <formula>LEN(TRIM(S20))=0</formula>
    </cfRule>
  </conditionalFormatting>
  <conditionalFormatting sqref="S414:U414">
    <cfRule type="cellIs" dxfId="3774" priority="210" operator="equal">
      <formula>"Valore vuoto"</formula>
    </cfRule>
  </conditionalFormatting>
  <conditionalFormatting sqref="S414:U414">
    <cfRule type="containsBlanks" dxfId="3773" priority="209">
      <formula>LEN(TRIM(S414))=0</formula>
    </cfRule>
  </conditionalFormatting>
  <conditionalFormatting sqref="S418:U418">
    <cfRule type="cellIs" dxfId="3772" priority="208" operator="equal">
      <formula>"Valore vuoto"</formula>
    </cfRule>
  </conditionalFormatting>
  <conditionalFormatting sqref="S418:U418">
    <cfRule type="containsBlanks" dxfId="3771" priority="207">
      <formula>LEN(TRIM(S418))=0</formula>
    </cfRule>
  </conditionalFormatting>
  <conditionalFormatting sqref="S419:U432">
    <cfRule type="cellIs" dxfId="3770" priority="206" operator="equal">
      <formula>"Valore vuoto"</formula>
    </cfRule>
  </conditionalFormatting>
  <conditionalFormatting sqref="S419:U432">
    <cfRule type="containsBlanks" dxfId="3769" priority="205">
      <formula>LEN(TRIM(S419))=0</formula>
    </cfRule>
  </conditionalFormatting>
  <conditionalFormatting sqref="S36:U36">
    <cfRule type="cellIs" dxfId="3768" priority="318" operator="equal">
      <formula>"Valore vuoto"</formula>
    </cfRule>
  </conditionalFormatting>
  <conditionalFormatting sqref="S36:U36">
    <cfRule type="containsBlanks" dxfId="3767" priority="317">
      <formula>LEN(TRIM(S36))=0</formula>
    </cfRule>
  </conditionalFormatting>
  <conditionalFormatting sqref="S40:U40">
    <cfRule type="cellIs" dxfId="3766" priority="316" operator="equal">
      <formula>"Valore vuoto"</formula>
    </cfRule>
  </conditionalFormatting>
  <conditionalFormatting sqref="S40:U40">
    <cfRule type="containsBlanks" dxfId="3765" priority="315">
      <formula>LEN(TRIM(S40))=0</formula>
    </cfRule>
  </conditionalFormatting>
  <conditionalFormatting sqref="S41:U54">
    <cfRule type="cellIs" dxfId="3764" priority="314" operator="equal">
      <formula>"Valore vuoto"</formula>
    </cfRule>
  </conditionalFormatting>
  <conditionalFormatting sqref="S41:U54">
    <cfRule type="containsBlanks" dxfId="3763" priority="313">
      <formula>LEN(TRIM(S41))=0</formula>
    </cfRule>
  </conditionalFormatting>
  <conditionalFormatting sqref="S57:U57">
    <cfRule type="cellIs" dxfId="3762" priority="312" operator="equal">
      <formula>"Valore vuoto"</formula>
    </cfRule>
  </conditionalFormatting>
  <conditionalFormatting sqref="S57:U57">
    <cfRule type="containsBlanks" dxfId="3761" priority="311">
      <formula>LEN(TRIM(S57))=0</formula>
    </cfRule>
  </conditionalFormatting>
  <conditionalFormatting sqref="S61:U61">
    <cfRule type="cellIs" dxfId="3760" priority="310" operator="equal">
      <formula>"Valore vuoto"</formula>
    </cfRule>
  </conditionalFormatting>
  <conditionalFormatting sqref="S61:U61">
    <cfRule type="containsBlanks" dxfId="3759" priority="309">
      <formula>LEN(TRIM(S61))=0</formula>
    </cfRule>
  </conditionalFormatting>
  <conditionalFormatting sqref="S62:U75">
    <cfRule type="cellIs" dxfId="3758" priority="308" operator="equal">
      <formula>"Valore vuoto"</formula>
    </cfRule>
  </conditionalFormatting>
  <conditionalFormatting sqref="S62:U75">
    <cfRule type="containsBlanks" dxfId="3757" priority="307">
      <formula>LEN(TRIM(S62))=0</formula>
    </cfRule>
  </conditionalFormatting>
  <conditionalFormatting sqref="S78:U78">
    <cfRule type="cellIs" dxfId="3756" priority="306" operator="equal">
      <formula>"Valore vuoto"</formula>
    </cfRule>
  </conditionalFormatting>
  <conditionalFormatting sqref="S78:U78">
    <cfRule type="containsBlanks" dxfId="3755" priority="305">
      <formula>LEN(TRIM(S78))=0</formula>
    </cfRule>
  </conditionalFormatting>
  <conditionalFormatting sqref="S82:U82">
    <cfRule type="cellIs" dxfId="3754" priority="304" operator="equal">
      <formula>"Valore vuoto"</formula>
    </cfRule>
  </conditionalFormatting>
  <conditionalFormatting sqref="S82:U82">
    <cfRule type="containsBlanks" dxfId="3753" priority="303">
      <formula>LEN(TRIM(S82))=0</formula>
    </cfRule>
  </conditionalFormatting>
  <conditionalFormatting sqref="S83:U96">
    <cfRule type="cellIs" dxfId="3752" priority="302" operator="equal">
      <formula>"Valore vuoto"</formula>
    </cfRule>
  </conditionalFormatting>
  <conditionalFormatting sqref="S83:U96">
    <cfRule type="containsBlanks" dxfId="3751" priority="301">
      <formula>LEN(TRIM(S83))=0</formula>
    </cfRule>
  </conditionalFormatting>
  <conditionalFormatting sqref="S99:U99">
    <cfRule type="cellIs" dxfId="3750" priority="300" operator="equal">
      <formula>"Valore vuoto"</formula>
    </cfRule>
  </conditionalFormatting>
  <conditionalFormatting sqref="S99:U99">
    <cfRule type="containsBlanks" dxfId="3749" priority="299">
      <formula>LEN(TRIM(S99))=0</formula>
    </cfRule>
  </conditionalFormatting>
  <conditionalFormatting sqref="S103:U103">
    <cfRule type="cellIs" dxfId="3748" priority="298" operator="equal">
      <formula>"Valore vuoto"</formula>
    </cfRule>
  </conditionalFormatting>
  <conditionalFormatting sqref="S103:U103">
    <cfRule type="containsBlanks" dxfId="3747" priority="297">
      <formula>LEN(TRIM(S103))=0</formula>
    </cfRule>
  </conditionalFormatting>
  <conditionalFormatting sqref="S104:U117">
    <cfRule type="cellIs" dxfId="3746" priority="296" operator="equal">
      <formula>"Valore vuoto"</formula>
    </cfRule>
  </conditionalFormatting>
  <conditionalFormatting sqref="S104:U117">
    <cfRule type="containsBlanks" dxfId="3745" priority="295">
      <formula>LEN(TRIM(S104))=0</formula>
    </cfRule>
  </conditionalFormatting>
  <conditionalFormatting sqref="S120:U120">
    <cfRule type="cellIs" dxfId="3744" priority="294" operator="equal">
      <formula>"Valore vuoto"</formula>
    </cfRule>
  </conditionalFormatting>
  <conditionalFormatting sqref="S120:U120">
    <cfRule type="containsBlanks" dxfId="3743" priority="293">
      <formula>LEN(TRIM(S120))=0</formula>
    </cfRule>
  </conditionalFormatting>
  <conditionalFormatting sqref="S124:U124">
    <cfRule type="cellIs" dxfId="3742" priority="292" operator="equal">
      <formula>"Valore vuoto"</formula>
    </cfRule>
  </conditionalFormatting>
  <conditionalFormatting sqref="S124:U124">
    <cfRule type="containsBlanks" dxfId="3741" priority="291">
      <formula>LEN(TRIM(S124))=0</formula>
    </cfRule>
  </conditionalFormatting>
  <conditionalFormatting sqref="S125:U138">
    <cfRule type="cellIs" dxfId="3740" priority="290" operator="equal">
      <formula>"Valore vuoto"</formula>
    </cfRule>
  </conditionalFormatting>
  <conditionalFormatting sqref="S125:U138">
    <cfRule type="containsBlanks" dxfId="3739" priority="289">
      <formula>LEN(TRIM(S125))=0</formula>
    </cfRule>
  </conditionalFormatting>
  <conditionalFormatting sqref="S141:U141">
    <cfRule type="cellIs" dxfId="3738" priority="288" operator="equal">
      <formula>"Valore vuoto"</formula>
    </cfRule>
  </conditionalFormatting>
  <conditionalFormatting sqref="S141:U141">
    <cfRule type="containsBlanks" dxfId="3737" priority="287">
      <formula>LEN(TRIM(S141))=0</formula>
    </cfRule>
  </conditionalFormatting>
  <conditionalFormatting sqref="S145:U145">
    <cfRule type="cellIs" dxfId="3736" priority="286" operator="equal">
      <formula>"Valore vuoto"</formula>
    </cfRule>
  </conditionalFormatting>
  <conditionalFormatting sqref="S145:U145">
    <cfRule type="containsBlanks" dxfId="3735" priority="285">
      <formula>LEN(TRIM(S145))=0</formula>
    </cfRule>
  </conditionalFormatting>
  <conditionalFormatting sqref="S146:U159">
    <cfRule type="cellIs" dxfId="3734" priority="284" operator="equal">
      <formula>"Valore vuoto"</formula>
    </cfRule>
  </conditionalFormatting>
  <conditionalFormatting sqref="S146:U159">
    <cfRule type="containsBlanks" dxfId="3733" priority="283">
      <formula>LEN(TRIM(S146))=0</formula>
    </cfRule>
  </conditionalFormatting>
  <conditionalFormatting sqref="S162:U162">
    <cfRule type="cellIs" dxfId="3732" priority="282" operator="equal">
      <formula>"Valore vuoto"</formula>
    </cfRule>
  </conditionalFormatting>
  <conditionalFormatting sqref="S162:U162">
    <cfRule type="containsBlanks" dxfId="3731" priority="281">
      <formula>LEN(TRIM(S162))=0</formula>
    </cfRule>
  </conditionalFormatting>
  <conditionalFormatting sqref="S166:U166">
    <cfRule type="cellIs" dxfId="3730" priority="280" operator="equal">
      <formula>"Valore vuoto"</formula>
    </cfRule>
  </conditionalFormatting>
  <conditionalFormatting sqref="S166:U166">
    <cfRule type="containsBlanks" dxfId="3729" priority="279">
      <formula>LEN(TRIM(S166))=0</formula>
    </cfRule>
  </conditionalFormatting>
  <conditionalFormatting sqref="S167:U180">
    <cfRule type="cellIs" dxfId="3728" priority="278" operator="equal">
      <formula>"Valore vuoto"</formula>
    </cfRule>
  </conditionalFormatting>
  <conditionalFormatting sqref="S167:U180">
    <cfRule type="containsBlanks" dxfId="3727" priority="277">
      <formula>LEN(TRIM(S167))=0</formula>
    </cfRule>
  </conditionalFormatting>
  <conditionalFormatting sqref="S183:U183">
    <cfRule type="cellIs" dxfId="3726" priority="276" operator="equal">
      <formula>"Valore vuoto"</formula>
    </cfRule>
  </conditionalFormatting>
  <conditionalFormatting sqref="S183:U183">
    <cfRule type="containsBlanks" dxfId="3725" priority="275">
      <formula>LEN(TRIM(S183))=0</formula>
    </cfRule>
  </conditionalFormatting>
  <conditionalFormatting sqref="S187:U187">
    <cfRule type="cellIs" dxfId="3724" priority="274" operator="equal">
      <formula>"Valore vuoto"</formula>
    </cfRule>
  </conditionalFormatting>
  <conditionalFormatting sqref="S187:U187">
    <cfRule type="containsBlanks" dxfId="3723" priority="273">
      <formula>LEN(TRIM(S187))=0</formula>
    </cfRule>
  </conditionalFormatting>
  <conditionalFormatting sqref="S188:U201">
    <cfRule type="cellIs" dxfId="3722" priority="272" operator="equal">
      <formula>"Valore vuoto"</formula>
    </cfRule>
  </conditionalFormatting>
  <conditionalFormatting sqref="S188:U201">
    <cfRule type="containsBlanks" dxfId="3721" priority="271">
      <formula>LEN(TRIM(S188))=0</formula>
    </cfRule>
  </conditionalFormatting>
  <conditionalFormatting sqref="S204:U204">
    <cfRule type="cellIs" dxfId="3720" priority="270" operator="equal">
      <formula>"Valore vuoto"</formula>
    </cfRule>
  </conditionalFormatting>
  <conditionalFormatting sqref="S204:U204">
    <cfRule type="containsBlanks" dxfId="3719" priority="269">
      <formula>LEN(TRIM(S204))=0</formula>
    </cfRule>
  </conditionalFormatting>
  <conditionalFormatting sqref="S208:U208">
    <cfRule type="cellIs" dxfId="3718" priority="268" operator="equal">
      <formula>"Valore vuoto"</formula>
    </cfRule>
  </conditionalFormatting>
  <conditionalFormatting sqref="S208:U208">
    <cfRule type="containsBlanks" dxfId="3717" priority="267">
      <formula>LEN(TRIM(S208))=0</formula>
    </cfRule>
  </conditionalFormatting>
  <conditionalFormatting sqref="S209:U222">
    <cfRule type="cellIs" dxfId="3716" priority="266" operator="equal">
      <formula>"Valore vuoto"</formula>
    </cfRule>
  </conditionalFormatting>
  <conditionalFormatting sqref="S209:U222">
    <cfRule type="containsBlanks" dxfId="3715" priority="265">
      <formula>LEN(TRIM(S209))=0</formula>
    </cfRule>
  </conditionalFormatting>
  <conditionalFormatting sqref="S225:U225">
    <cfRule type="cellIs" dxfId="3714" priority="264" operator="equal">
      <formula>"Valore vuoto"</formula>
    </cfRule>
  </conditionalFormatting>
  <conditionalFormatting sqref="S225:U225">
    <cfRule type="containsBlanks" dxfId="3713" priority="263">
      <formula>LEN(TRIM(S225))=0</formula>
    </cfRule>
  </conditionalFormatting>
  <conditionalFormatting sqref="S229:U229">
    <cfRule type="cellIs" dxfId="3712" priority="262" operator="equal">
      <formula>"Valore vuoto"</formula>
    </cfRule>
  </conditionalFormatting>
  <conditionalFormatting sqref="S229:U229">
    <cfRule type="containsBlanks" dxfId="3711" priority="261">
      <formula>LEN(TRIM(S229))=0</formula>
    </cfRule>
  </conditionalFormatting>
  <conditionalFormatting sqref="S230:U243">
    <cfRule type="cellIs" dxfId="3710" priority="260" operator="equal">
      <formula>"Valore vuoto"</formula>
    </cfRule>
  </conditionalFormatting>
  <conditionalFormatting sqref="S230:U243">
    <cfRule type="containsBlanks" dxfId="3709" priority="259">
      <formula>LEN(TRIM(S230))=0</formula>
    </cfRule>
  </conditionalFormatting>
  <conditionalFormatting sqref="S246:U246">
    <cfRule type="cellIs" dxfId="3708" priority="258" operator="equal">
      <formula>"Valore vuoto"</formula>
    </cfRule>
  </conditionalFormatting>
  <conditionalFormatting sqref="S246:U246">
    <cfRule type="containsBlanks" dxfId="3707" priority="257">
      <formula>LEN(TRIM(S246))=0</formula>
    </cfRule>
  </conditionalFormatting>
  <conditionalFormatting sqref="S250:U250">
    <cfRule type="cellIs" dxfId="3706" priority="256" operator="equal">
      <formula>"Valore vuoto"</formula>
    </cfRule>
  </conditionalFormatting>
  <conditionalFormatting sqref="S250:U250">
    <cfRule type="containsBlanks" dxfId="3705" priority="255">
      <formula>LEN(TRIM(S250))=0</formula>
    </cfRule>
  </conditionalFormatting>
  <conditionalFormatting sqref="S251:U264">
    <cfRule type="cellIs" dxfId="3704" priority="254" operator="equal">
      <formula>"Valore vuoto"</formula>
    </cfRule>
  </conditionalFormatting>
  <conditionalFormatting sqref="S251:U264">
    <cfRule type="containsBlanks" dxfId="3703" priority="253">
      <formula>LEN(TRIM(S251))=0</formula>
    </cfRule>
  </conditionalFormatting>
  <conditionalFormatting sqref="S267:U267">
    <cfRule type="cellIs" dxfId="3702" priority="252" operator="equal">
      <formula>"Valore vuoto"</formula>
    </cfRule>
  </conditionalFormatting>
  <conditionalFormatting sqref="S267:U267">
    <cfRule type="containsBlanks" dxfId="3701" priority="251">
      <formula>LEN(TRIM(S267))=0</formula>
    </cfRule>
  </conditionalFormatting>
  <conditionalFormatting sqref="S271:U271">
    <cfRule type="cellIs" dxfId="3700" priority="250" operator="equal">
      <formula>"Valore vuoto"</formula>
    </cfRule>
  </conditionalFormatting>
  <conditionalFormatting sqref="S271:U271">
    <cfRule type="containsBlanks" dxfId="3699" priority="249">
      <formula>LEN(TRIM(S271))=0</formula>
    </cfRule>
  </conditionalFormatting>
  <conditionalFormatting sqref="S272:U285">
    <cfRule type="cellIs" dxfId="3698" priority="248" operator="equal">
      <formula>"Valore vuoto"</formula>
    </cfRule>
  </conditionalFormatting>
  <conditionalFormatting sqref="S272:U285">
    <cfRule type="containsBlanks" dxfId="3697" priority="247">
      <formula>LEN(TRIM(S272))=0</formula>
    </cfRule>
  </conditionalFormatting>
  <conditionalFormatting sqref="S288:U288">
    <cfRule type="cellIs" dxfId="3696" priority="246" operator="equal">
      <formula>"Valore vuoto"</formula>
    </cfRule>
  </conditionalFormatting>
  <conditionalFormatting sqref="S288:U288">
    <cfRule type="containsBlanks" dxfId="3695" priority="245">
      <formula>LEN(TRIM(S288))=0</formula>
    </cfRule>
  </conditionalFormatting>
  <conditionalFormatting sqref="S292:U292">
    <cfRule type="cellIs" dxfId="3694" priority="244" operator="equal">
      <formula>"Valore vuoto"</formula>
    </cfRule>
  </conditionalFormatting>
  <conditionalFormatting sqref="S292:U292">
    <cfRule type="containsBlanks" dxfId="3693" priority="243">
      <formula>LEN(TRIM(S292))=0</formula>
    </cfRule>
  </conditionalFormatting>
  <conditionalFormatting sqref="S293:U306">
    <cfRule type="cellIs" dxfId="3692" priority="242" operator="equal">
      <formula>"Valore vuoto"</formula>
    </cfRule>
  </conditionalFormatting>
  <conditionalFormatting sqref="S293:U306">
    <cfRule type="containsBlanks" dxfId="3691" priority="241">
      <formula>LEN(TRIM(S293))=0</formula>
    </cfRule>
  </conditionalFormatting>
  <conditionalFormatting sqref="S309:U309">
    <cfRule type="cellIs" dxfId="3690" priority="240" operator="equal">
      <formula>"Valore vuoto"</formula>
    </cfRule>
  </conditionalFormatting>
  <conditionalFormatting sqref="S309:U309">
    <cfRule type="containsBlanks" dxfId="3689" priority="239">
      <formula>LEN(TRIM(S309))=0</formula>
    </cfRule>
  </conditionalFormatting>
  <conditionalFormatting sqref="S313:U313">
    <cfRule type="cellIs" dxfId="3688" priority="238" operator="equal">
      <formula>"Valore vuoto"</formula>
    </cfRule>
  </conditionalFormatting>
  <conditionalFormatting sqref="S313:U313">
    <cfRule type="containsBlanks" dxfId="3687" priority="237">
      <formula>LEN(TRIM(S313))=0</formula>
    </cfRule>
  </conditionalFormatting>
  <conditionalFormatting sqref="S314:U327">
    <cfRule type="cellIs" dxfId="3686" priority="236" operator="equal">
      <formula>"Valore vuoto"</formula>
    </cfRule>
  </conditionalFormatting>
  <conditionalFormatting sqref="S314:U327">
    <cfRule type="containsBlanks" dxfId="3685" priority="235">
      <formula>LEN(TRIM(S314))=0</formula>
    </cfRule>
  </conditionalFormatting>
  <conditionalFormatting sqref="S330:U330">
    <cfRule type="cellIs" dxfId="3684" priority="234" operator="equal">
      <formula>"Valore vuoto"</formula>
    </cfRule>
  </conditionalFormatting>
  <conditionalFormatting sqref="S330:U330">
    <cfRule type="containsBlanks" dxfId="3683" priority="233">
      <formula>LEN(TRIM(S330))=0</formula>
    </cfRule>
  </conditionalFormatting>
  <conditionalFormatting sqref="S334:U334">
    <cfRule type="cellIs" dxfId="3682" priority="232" operator="equal">
      <formula>"Valore vuoto"</formula>
    </cfRule>
  </conditionalFormatting>
  <conditionalFormatting sqref="S334:U334">
    <cfRule type="containsBlanks" dxfId="3681" priority="231">
      <formula>LEN(TRIM(S334))=0</formula>
    </cfRule>
  </conditionalFormatting>
  <conditionalFormatting sqref="S335:U348">
    <cfRule type="cellIs" dxfId="3680" priority="230" operator="equal">
      <formula>"Valore vuoto"</formula>
    </cfRule>
  </conditionalFormatting>
  <conditionalFormatting sqref="S335:U348">
    <cfRule type="containsBlanks" dxfId="3679" priority="229">
      <formula>LEN(TRIM(S335))=0</formula>
    </cfRule>
  </conditionalFormatting>
  <conditionalFormatting sqref="S351:U351">
    <cfRule type="cellIs" dxfId="3678" priority="228" operator="equal">
      <formula>"Valore vuoto"</formula>
    </cfRule>
  </conditionalFormatting>
  <conditionalFormatting sqref="S351:U351">
    <cfRule type="containsBlanks" dxfId="3677" priority="227">
      <formula>LEN(TRIM(S351))=0</formula>
    </cfRule>
  </conditionalFormatting>
  <conditionalFormatting sqref="S355:U355">
    <cfRule type="cellIs" dxfId="3676" priority="226" operator="equal">
      <formula>"Valore vuoto"</formula>
    </cfRule>
  </conditionalFormatting>
  <conditionalFormatting sqref="S355:U355">
    <cfRule type="containsBlanks" dxfId="3675" priority="225">
      <formula>LEN(TRIM(S355))=0</formula>
    </cfRule>
  </conditionalFormatting>
  <conditionalFormatting sqref="S356:U369">
    <cfRule type="cellIs" dxfId="3674" priority="224" operator="equal">
      <formula>"Valore vuoto"</formula>
    </cfRule>
  </conditionalFormatting>
  <conditionalFormatting sqref="S356:U369">
    <cfRule type="containsBlanks" dxfId="3673" priority="223">
      <formula>LEN(TRIM(S356))=0</formula>
    </cfRule>
  </conditionalFormatting>
  <conditionalFormatting sqref="S372:U372">
    <cfRule type="cellIs" dxfId="3672" priority="222" operator="equal">
      <formula>"Valore vuoto"</formula>
    </cfRule>
  </conditionalFormatting>
  <conditionalFormatting sqref="S372:U372">
    <cfRule type="containsBlanks" dxfId="3671" priority="221">
      <formula>LEN(TRIM(S372))=0</formula>
    </cfRule>
  </conditionalFormatting>
  <conditionalFormatting sqref="S376:U376">
    <cfRule type="cellIs" dxfId="3670" priority="220" operator="equal">
      <formula>"Valore vuoto"</formula>
    </cfRule>
  </conditionalFormatting>
  <conditionalFormatting sqref="S376:U376">
    <cfRule type="containsBlanks" dxfId="3669" priority="219">
      <formula>LEN(TRIM(S376))=0</formula>
    </cfRule>
  </conditionalFormatting>
  <conditionalFormatting sqref="S377:U390">
    <cfRule type="cellIs" dxfId="3668" priority="218" operator="equal">
      <formula>"Valore vuoto"</formula>
    </cfRule>
  </conditionalFormatting>
  <conditionalFormatting sqref="S377:U390">
    <cfRule type="containsBlanks" dxfId="3667" priority="217">
      <formula>LEN(TRIM(S377))=0</formula>
    </cfRule>
  </conditionalFormatting>
  <conditionalFormatting sqref="S393:U393">
    <cfRule type="cellIs" dxfId="3666" priority="216" operator="equal">
      <formula>"Valore vuoto"</formula>
    </cfRule>
  </conditionalFormatting>
  <conditionalFormatting sqref="S393:U393">
    <cfRule type="containsBlanks" dxfId="3665" priority="215">
      <formula>LEN(TRIM(S393))=0</formula>
    </cfRule>
  </conditionalFormatting>
  <conditionalFormatting sqref="S397:U397">
    <cfRule type="cellIs" dxfId="3664" priority="214" operator="equal">
      <formula>"Valore vuoto"</formula>
    </cfRule>
  </conditionalFormatting>
  <conditionalFormatting sqref="S397:U397">
    <cfRule type="containsBlanks" dxfId="3663" priority="213">
      <formula>LEN(TRIM(S397))=0</formula>
    </cfRule>
  </conditionalFormatting>
  <conditionalFormatting sqref="S398:U411">
    <cfRule type="cellIs" dxfId="3662" priority="212" operator="equal">
      <formula>"Valore vuoto"</formula>
    </cfRule>
  </conditionalFormatting>
  <conditionalFormatting sqref="S398:U411">
    <cfRule type="containsBlanks" dxfId="3661" priority="211">
      <formula>LEN(TRIM(S398))=0</formula>
    </cfRule>
  </conditionalFormatting>
  <conditionalFormatting sqref="H4:H8">
    <cfRule type="colorScale" priority="8585">
      <colorScale>
        <cfvo type="min"/>
        <cfvo type="percentile" val="50"/>
        <cfvo type="max"/>
        <color rgb="FFF8696B"/>
        <color rgb="FFFFEB84"/>
        <color rgb="FF63BE7B"/>
      </colorScale>
    </cfRule>
  </conditionalFormatting>
  <conditionalFormatting sqref="H9:H12">
    <cfRule type="colorScale" priority="8586">
      <colorScale>
        <cfvo type="min"/>
        <cfvo type="percentile" val="50"/>
        <cfvo type="max"/>
        <color rgb="FFF8696B"/>
        <color rgb="FFFFEB84"/>
        <color rgb="FF63BE7B"/>
      </colorScale>
    </cfRule>
  </conditionalFormatting>
  <conditionalFormatting sqref="I47:I54">
    <cfRule type="cellIs" dxfId="3660" priority="200" operator="equal">
      <formula>0</formula>
    </cfRule>
  </conditionalFormatting>
  <conditionalFormatting sqref="I47:I54">
    <cfRule type="cellIs" dxfId="3659" priority="197" operator="equal">
      <formula>0</formula>
    </cfRule>
    <cfRule type="expression" dxfId="3658" priority="198">
      <formula>"""$F$9+$G$9+$H$9=0"""</formula>
    </cfRule>
    <cfRule type="expression" dxfId="3657" priority="199">
      <formula>"$F$9=0"""</formula>
    </cfRule>
  </conditionalFormatting>
  <conditionalFormatting sqref="I40:I46">
    <cfRule type="cellIs" dxfId="3656" priority="196" operator="equal">
      <formula>0</formula>
    </cfRule>
  </conditionalFormatting>
  <conditionalFormatting sqref="I40:I46">
    <cfRule type="cellIs" dxfId="3655" priority="193" operator="equal">
      <formula>0</formula>
    </cfRule>
    <cfRule type="expression" dxfId="3654" priority="194">
      <formula>"""$F$9+$G$9+$H$9=0"""</formula>
    </cfRule>
    <cfRule type="expression" dxfId="3653" priority="195">
      <formula>"$F$9=0"""</formula>
    </cfRule>
  </conditionalFormatting>
  <conditionalFormatting sqref="E47:E54">
    <cfRule type="colorScale" priority="201">
      <colorScale>
        <cfvo type="min"/>
        <cfvo type="percentile" val="50"/>
        <cfvo type="max"/>
        <color rgb="FFF8696B"/>
        <color rgb="FFFFEB84"/>
        <color rgb="FF63BE7B"/>
      </colorScale>
    </cfRule>
  </conditionalFormatting>
  <conditionalFormatting sqref="E40:E46">
    <cfRule type="colorScale" priority="202">
      <colorScale>
        <cfvo type="min"/>
        <cfvo type="percentile" val="50"/>
        <cfvo type="max"/>
        <color rgb="FFF8696B"/>
        <color rgb="FFFFEB84"/>
        <color rgb="FF63BE7B"/>
      </colorScale>
    </cfRule>
  </conditionalFormatting>
  <conditionalFormatting sqref="F47:F54">
    <cfRule type="colorScale" priority="203">
      <colorScale>
        <cfvo type="min"/>
        <cfvo type="percentile" val="50"/>
        <cfvo type="max"/>
        <color rgb="FFF8696B"/>
        <color rgb="FFFFEB84"/>
        <color rgb="FF63BE7B"/>
      </colorScale>
    </cfRule>
  </conditionalFormatting>
  <conditionalFormatting sqref="F40:F46">
    <cfRule type="colorScale" priority="204">
      <colorScale>
        <cfvo type="min"/>
        <cfvo type="percentile" val="50"/>
        <cfvo type="max"/>
        <color rgb="FFF8696B"/>
        <color rgb="FFFFEB84"/>
        <color rgb="FF63BE7B"/>
      </colorScale>
    </cfRule>
  </conditionalFormatting>
  <conditionalFormatting sqref="I68:I75">
    <cfRule type="cellIs" dxfId="3652" priority="188" operator="equal">
      <formula>0</formula>
    </cfRule>
  </conditionalFormatting>
  <conditionalFormatting sqref="I68:I75">
    <cfRule type="cellIs" dxfId="3651" priority="185" operator="equal">
      <formula>0</formula>
    </cfRule>
    <cfRule type="expression" dxfId="3650" priority="186">
      <formula>"""$F$9+$G$9+$H$9=0"""</formula>
    </cfRule>
    <cfRule type="expression" dxfId="3649" priority="187">
      <formula>"$F$9=0"""</formula>
    </cfRule>
  </conditionalFormatting>
  <conditionalFormatting sqref="I61:I67">
    <cfRule type="cellIs" dxfId="3648" priority="184" operator="equal">
      <formula>0</formula>
    </cfRule>
  </conditionalFormatting>
  <conditionalFormatting sqref="I61:I67">
    <cfRule type="cellIs" dxfId="3647" priority="181" operator="equal">
      <formula>0</formula>
    </cfRule>
    <cfRule type="expression" dxfId="3646" priority="182">
      <formula>"""$F$9+$G$9+$H$9=0"""</formula>
    </cfRule>
    <cfRule type="expression" dxfId="3645" priority="183">
      <formula>"$F$9=0"""</formula>
    </cfRule>
  </conditionalFormatting>
  <conditionalFormatting sqref="E68:E75">
    <cfRule type="colorScale" priority="189">
      <colorScale>
        <cfvo type="min"/>
        <cfvo type="percentile" val="50"/>
        <cfvo type="max"/>
        <color rgb="FFF8696B"/>
        <color rgb="FFFFEB84"/>
        <color rgb="FF63BE7B"/>
      </colorScale>
    </cfRule>
  </conditionalFormatting>
  <conditionalFormatting sqref="E61:E67">
    <cfRule type="colorScale" priority="190">
      <colorScale>
        <cfvo type="min"/>
        <cfvo type="percentile" val="50"/>
        <cfvo type="max"/>
        <color rgb="FFF8696B"/>
        <color rgb="FFFFEB84"/>
        <color rgb="FF63BE7B"/>
      </colorScale>
    </cfRule>
  </conditionalFormatting>
  <conditionalFormatting sqref="F68:F75">
    <cfRule type="colorScale" priority="191">
      <colorScale>
        <cfvo type="min"/>
        <cfvo type="percentile" val="50"/>
        <cfvo type="max"/>
        <color rgb="FFF8696B"/>
        <color rgb="FFFFEB84"/>
        <color rgb="FF63BE7B"/>
      </colorScale>
    </cfRule>
  </conditionalFormatting>
  <conditionalFormatting sqref="F61:F67">
    <cfRule type="colorScale" priority="192">
      <colorScale>
        <cfvo type="min"/>
        <cfvo type="percentile" val="50"/>
        <cfvo type="max"/>
        <color rgb="FFF8696B"/>
        <color rgb="FFFFEB84"/>
        <color rgb="FF63BE7B"/>
      </colorScale>
    </cfRule>
  </conditionalFormatting>
  <conditionalFormatting sqref="I89:I96">
    <cfRule type="cellIs" dxfId="3644" priority="176" operator="equal">
      <formula>0</formula>
    </cfRule>
  </conditionalFormatting>
  <conditionalFormatting sqref="I89:I96">
    <cfRule type="cellIs" dxfId="3643" priority="173" operator="equal">
      <formula>0</formula>
    </cfRule>
    <cfRule type="expression" dxfId="3642" priority="174">
      <formula>"""$F$9+$G$9+$H$9=0"""</formula>
    </cfRule>
    <cfRule type="expression" dxfId="3641" priority="175">
      <formula>"$F$9=0"""</formula>
    </cfRule>
  </conditionalFormatting>
  <conditionalFormatting sqref="I82:I88">
    <cfRule type="cellIs" dxfId="3640" priority="172" operator="equal">
      <formula>0</formula>
    </cfRule>
  </conditionalFormatting>
  <conditionalFormatting sqref="I82:I88">
    <cfRule type="cellIs" dxfId="3639" priority="169" operator="equal">
      <formula>0</formula>
    </cfRule>
    <cfRule type="expression" dxfId="3638" priority="170">
      <formula>"""$F$9+$G$9+$H$9=0"""</formula>
    </cfRule>
    <cfRule type="expression" dxfId="3637" priority="171">
      <formula>"$F$9=0"""</formula>
    </cfRule>
  </conditionalFormatting>
  <conditionalFormatting sqref="E89:E96">
    <cfRule type="colorScale" priority="177">
      <colorScale>
        <cfvo type="min"/>
        <cfvo type="percentile" val="50"/>
        <cfvo type="max"/>
        <color rgb="FFF8696B"/>
        <color rgb="FFFFEB84"/>
        <color rgb="FF63BE7B"/>
      </colorScale>
    </cfRule>
  </conditionalFormatting>
  <conditionalFormatting sqref="E82:E88">
    <cfRule type="colorScale" priority="178">
      <colorScale>
        <cfvo type="min"/>
        <cfvo type="percentile" val="50"/>
        <cfvo type="max"/>
        <color rgb="FFF8696B"/>
        <color rgb="FFFFEB84"/>
        <color rgb="FF63BE7B"/>
      </colorScale>
    </cfRule>
  </conditionalFormatting>
  <conditionalFormatting sqref="F89:F96">
    <cfRule type="colorScale" priority="179">
      <colorScale>
        <cfvo type="min"/>
        <cfvo type="percentile" val="50"/>
        <cfvo type="max"/>
        <color rgb="FFF8696B"/>
        <color rgb="FFFFEB84"/>
        <color rgb="FF63BE7B"/>
      </colorScale>
    </cfRule>
  </conditionalFormatting>
  <conditionalFormatting sqref="F82:F88">
    <cfRule type="colorScale" priority="180">
      <colorScale>
        <cfvo type="min"/>
        <cfvo type="percentile" val="50"/>
        <cfvo type="max"/>
        <color rgb="FFF8696B"/>
        <color rgb="FFFFEB84"/>
        <color rgb="FF63BE7B"/>
      </colorScale>
    </cfRule>
  </conditionalFormatting>
  <conditionalFormatting sqref="I110:I117">
    <cfRule type="cellIs" dxfId="3636" priority="164" operator="equal">
      <formula>0</formula>
    </cfRule>
  </conditionalFormatting>
  <conditionalFormatting sqref="I110:I117">
    <cfRule type="cellIs" dxfId="3635" priority="161" operator="equal">
      <formula>0</formula>
    </cfRule>
    <cfRule type="expression" dxfId="3634" priority="162">
      <formula>"""$F$9+$G$9+$H$9=0"""</formula>
    </cfRule>
    <cfRule type="expression" dxfId="3633" priority="163">
      <formula>"$F$9=0"""</formula>
    </cfRule>
  </conditionalFormatting>
  <conditionalFormatting sqref="I104:I109">
    <cfRule type="cellIs" dxfId="3632" priority="160" operator="equal">
      <formula>0</formula>
    </cfRule>
  </conditionalFormatting>
  <conditionalFormatting sqref="I104:I109">
    <cfRule type="cellIs" dxfId="3631" priority="157" operator="equal">
      <formula>0</formula>
    </cfRule>
    <cfRule type="expression" dxfId="3630" priority="158">
      <formula>"""$F$9+$G$9+$H$9=0"""</formula>
    </cfRule>
    <cfRule type="expression" dxfId="3629" priority="159">
      <formula>"$F$9=0"""</formula>
    </cfRule>
  </conditionalFormatting>
  <conditionalFormatting sqref="E110:E117">
    <cfRule type="colorScale" priority="165">
      <colorScale>
        <cfvo type="min"/>
        <cfvo type="percentile" val="50"/>
        <cfvo type="max"/>
        <color rgb="FFF8696B"/>
        <color rgb="FFFFEB84"/>
        <color rgb="FF63BE7B"/>
      </colorScale>
    </cfRule>
  </conditionalFormatting>
  <conditionalFormatting sqref="E104:E109">
    <cfRule type="colorScale" priority="166">
      <colorScale>
        <cfvo type="min"/>
        <cfvo type="percentile" val="50"/>
        <cfvo type="max"/>
        <color rgb="FFF8696B"/>
        <color rgb="FFFFEB84"/>
        <color rgb="FF63BE7B"/>
      </colorScale>
    </cfRule>
  </conditionalFormatting>
  <conditionalFormatting sqref="F110:F117">
    <cfRule type="colorScale" priority="167">
      <colorScale>
        <cfvo type="min"/>
        <cfvo type="percentile" val="50"/>
        <cfvo type="max"/>
        <color rgb="FFF8696B"/>
        <color rgb="FFFFEB84"/>
        <color rgb="FF63BE7B"/>
      </colorScale>
    </cfRule>
  </conditionalFormatting>
  <conditionalFormatting sqref="F104:F109">
    <cfRule type="colorScale" priority="168">
      <colorScale>
        <cfvo type="min"/>
        <cfvo type="percentile" val="50"/>
        <cfvo type="max"/>
        <color rgb="FFF8696B"/>
        <color rgb="FFFFEB84"/>
        <color rgb="FF63BE7B"/>
      </colorScale>
    </cfRule>
  </conditionalFormatting>
  <conditionalFormatting sqref="I131:I138">
    <cfRule type="cellIs" dxfId="3628" priority="152" operator="equal">
      <formula>0</formula>
    </cfRule>
  </conditionalFormatting>
  <conditionalFormatting sqref="I131:I138">
    <cfRule type="cellIs" dxfId="3627" priority="149" operator="equal">
      <formula>0</formula>
    </cfRule>
    <cfRule type="expression" dxfId="3626" priority="150">
      <formula>"""$F$9+$G$9+$H$9=0"""</formula>
    </cfRule>
    <cfRule type="expression" dxfId="3625" priority="151">
      <formula>"$F$9=0"""</formula>
    </cfRule>
  </conditionalFormatting>
  <conditionalFormatting sqref="I125:I130">
    <cfRule type="cellIs" dxfId="3624" priority="148" operator="equal">
      <formula>0</formula>
    </cfRule>
  </conditionalFormatting>
  <conditionalFormatting sqref="I125:I130">
    <cfRule type="cellIs" dxfId="3623" priority="145" operator="equal">
      <formula>0</formula>
    </cfRule>
    <cfRule type="expression" dxfId="3622" priority="146">
      <formula>"""$F$9+$G$9+$H$9=0"""</formula>
    </cfRule>
    <cfRule type="expression" dxfId="3621" priority="147">
      <formula>"$F$9=0"""</formula>
    </cfRule>
  </conditionalFormatting>
  <conditionalFormatting sqref="E131:E138">
    <cfRule type="colorScale" priority="153">
      <colorScale>
        <cfvo type="min"/>
        <cfvo type="percentile" val="50"/>
        <cfvo type="max"/>
        <color rgb="FFF8696B"/>
        <color rgb="FFFFEB84"/>
        <color rgb="FF63BE7B"/>
      </colorScale>
    </cfRule>
  </conditionalFormatting>
  <conditionalFormatting sqref="E125:E130">
    <cfRule type="colorScale" priority="154">
      <colorScale>
        <cfvo type="min"/>
        <cfvo type="percentile" val="50"/>
        <cfvo type="max"/>
        <color rgb="FFF8696B"/>
        <color rgb="FFFFEB84"/>
        <color rgb="FF63BE7B"/>
      </colorScale>
    </cfRule>
  </conditionalFormatting>
  <conditionalFormatting sqref="F131:F138">
    <cfRule type="colorScale" priority="155">
      <colorScale>
        <cfvo type="min"/>
        <cfvo type="percentile" val="50"/>
        <cfvo type="max"/>
        <color rgb="FFF8696B"/>
        <color rgb="FFFFEB84"/>
        <color rgb="FF63BE7B"/>
      </colorScale>
    </cfRule>
  </conditionalFormatting>
  <conditionalFormatting sqref="F125:F130">
    <cfRule type="colorScale" priority="156">
      <colorScale>
        <cfvo type="min"/>
        <cfvo type="percentile" val="50"/>
        <cfvo type="max"/>
        <color rgb="FFF8696B"/>
        <color rgb="FFFFEB84"/>
        <color rgb="FF63BE7B"/>
      </colorScale>
    </cfRule>
  </conditionalFormatting>
  <conditionalFormatting sqref="I152:I159">
    <cfRule type="cellIs" dxfId="3620" priority="140" operator="equal">
      <formula>0</formula>
    </cfRule>
  </conditionalFormatting>
  <conditionalFormatting sqref="I152:I159">
    <cfRule type="cellIs" dxfId="3619" priority="137" operator="equal">
      <formula>0</formula>
    </cfRule>
    <cfRule type="expression" dxfId="3618" priority="138">
      <formula>"""$F$9+$G$9+$H$9=0"""</formula>
    </cfRule>
    <cfRule type="expression" dxfId="3617" priority="139">
      <formula>"$F$9=0"""</formula>
    </cfRule>
  </conditionalFormatting>
  <conditionalFormatting sqref="I145:I151">
    <cfRule type="cellIs" dxfId="3616" priority="136" operator="equal">
      <formula>0</formula>
    </cfRule>
  </conditionalFormatting>
  <conditionalFormatting sqref="I145:I151">
    <cfRule type="cellIs" dxfId="3615" priority="133" operator="equal">
      <formula>0</formula>
    </cfRule>
    <cfRule type="expression" dxfId="3614" priority="134">
      <formula>"""$F$9+$G$9+$H$9=0"""</formula>
    </cfRule>
    <cfRule type="expression" dxfId="3613" priority="135">
      <formula>"$F$9=0"""</formula>
    </cfRule>
  </conditionalFormatting>
  <conditionalFormatting sqref="E152:E159">
    <cfRule type="colorScale" priority="141">
      <colorScale>
        <cfvo type="min"/>
        <cfvo type="percentile" val="50"/>
        <cfvo type="max"/>
        <color rgb="FFF8696B"/>
        <color rgb="FFFFEB84"/>
        <color rgb="FF63BE7B"/>
      </colorScale>
    </cfRule>
  </conditionalFormatting>
  <conditionalFormatting sqref="E145:E151">
    <cfRule type="colorScale" priority="142">
      <colorScale>
        <cfvo type="min"/>
        <cfvo type="percentile" val="50"/>
        <cfvo type="max"/>
        <color rgb="FFF8696B"/>
        <color rgb="FFFFEB84"/>
        <color rgb="FF63BE7B"/>
      </colorScale>
    </cfRule>
  </conditionalFormatting>
  <conditionalFormatting sqref="F152:F159">
    <cfRule type="colorScale" priority="143">
      <colorScale>
        <cfvo type="min"/>
        <cfvo type="percentile" val="50"/>
        <cfvo type="max"/>
        <color rgb="FFF8696B"/>
        <color rgb="FFFFEB84"/>
        <color rgb="FF63BE7B"/>
      </colorScale>
    </cfRule>
  </conditionalFormatting>
  <conditionalFormatting sqref="F145:F151">
    <cfRule type="colorScale" priority="144">
      <colorScale>
        <cfvo type="min"/>
        <cfvo type="percentile" val="50"/>
        <cfvo type="max"/>
        <color rgb="FFF8696B"/>
        <color rgb="FFFFEB84"/>
        <color rgb="FF63BE7B"/>
      </colorScale>
    </cfRule>
  </conditionalFormatting>
  <conditionalFormatting sqref="I173:I180">
    <cfRule type="cellIs" dxfId="3612" priority="128" operator="equal">
      <formula>0</formula>
    </cfRule>
  </conditionalFormatting>
  <conditionalFormatting sqref="I173:I180">
    <cfRule type="cellIs" dxfId="3611" priority="125" operator="equal">
      <formula>0</formula>
    </cfRule>
    <cfRule type="expression" dxfId="3610" priority="126">
      <formula>"""$F$9+$G$9+$H$9=0"""</formula>
    </cfRule>
    <cfRule type="expression" dxfId="3609" priority="127">
      <formula>"$F$9=0"""</formula>
    </cfRule>
  </conditionalFormatting>
  <conditionalFormatting sqref="I166:I172">
    <cfRule type="cellIs" dxfId="3608" priority="124" operator="equal">
      <formula>0</formula>
    </cfRule>
  </conditionalFormatting>
  <conditionalFormatting sqref="I166:I172">
    <cfRule type="cellIs" dxfId="3607" priority="121" operator="equal">
      <formula>0</formula>
    </cfRule>
    <cfRule type="expression" dxfId="3606" priority="122">
      <formula>"""$F$9+$G$9+$H$9=0"""</formula>
    </cfRule>
    <cfRule type="expression" dxfId="3605" priority="123">
      <formula>"$F$9=0"""</formula>
    </cfRule>
  </conditionalFormatting>
  <conditionalFormatting sqref="E173:E180">
    <cfRule type="colorScale" priority="129">
      <colorScale>
        <cfvo type="min"/>
        <cfvo type="percentile" val="50"/>
        <cfvo type="max"/>
        <color rgb="FFF8696B"/>
        <color rgb="FFFFEB84"/>
        <color rgb="FF63BE7B"/>
      </colorScale>
    </cfRule>
  </conditionalFormatting>
  <conditionalFormatting sqref="E166:E172">
    <cfRule type="colorScale" priority="130">
      <colorScale>
        <cfvo type="min"/>
        <cfvo type="percentile" val="50"/>
        <cfvo type="max"/>
        <color rgb="FFF8696B"/>
        <color rgb="FFFFEB84"/>
        <color rgb="FF63BE7B"/>
      </colorScale>
    </cfRule>
  </conditionalFormatting>
  <conditionalFormatting sqref="F173:F180">
    <cfRule type="colorScale" priority="131">
      <colorScale>
        <cfvo type="min"/>
        <cfvo type="percentile" val="50"/>
        <cfvo type="max"/>
        <color rgb="FFF8696B"/>
        <color rgb="FFFFEB84"/>
        <color rgb="FF63BE7B"/>
      </colorScale>
    </cfRule>
  </conditionalFormatting>
  <conditionalFormatting sqref="F166:F172">
    <cfRule type="colorScale" priority="132">
      <colorScale>
        <cfvo type="min"/>
        <cfvo type="percentile" val="50"/>
        <cfvo type="max"/>
        <color rgb="FFF8696B"/>
        <color rgb="FFFFEB84"/>
        <color rgb="FF63BE7B"/>
      </colorScale>
    </cfRule>
  </conditionalFormatting>
  <conditionalFormatting sqref="I194:I201">
    <cfRule type="cellIs" dxfId="3604" priority="116" operator="equal">
      <formula>0</formula>
    </cfRule>
  </conditionalFormatting>
  <conditionalFormatting sqref="I194:I201">
    <cfRule type="cellIs" dxfId="3603" priority="113" operator="equal">
      <formula>0</formula>
    </cfRule>
    <cfRule type="expression" dxfId="3602" priority="114">
      <formula>"""$F$9+$G$9+$H$9=0"""</formula>
    </cfRule>
    <cfRule type="expression" dxfId="3601" priority="115">
      <formula>"$F$9=0"""</formula>
    </cfRule>
  </conditionalFormatting>
  <conditionalFormatting sqref="I187:I193">
    <cfRule type="cellIs" dxfId="3600" priority="112" operator="equal">
      <formula>0</formula>
    </cfRule>
  </conditionalFormatting>
  <conditionalFormatting sqref="I187:I193">
    <cfRule type="cellIs" dxfId="3599" priority="109" operator="equal">
      <formula>0</formula>
    </cfRule>
    <cfRule type="expression" dxfId="3598" priority="110">
      <formula>"""$F$9+$G$9+$H$9=0"""</formula>
    </cfRule>
    <cfRule type="expression" dxfId="3597" priority="111">
      <formula>"$F$9=0"""</formula>
    </cfRule>
  </conditionalFormatting>
  <conditionalFormatting sqref="E194:E201">
    <cfRule type="colorScale" priority="117">
      <colorScale>
        <cfvo type="min"/>
        <cfvo type="percentile" val="50"/>
        <cfvo type="max"/>
        <color rgb="FFF8696B"/>
        <color rgb="FFFFEB84"/>
        <color rgb="FF63BE7B"/>
      </colorScale>
    </cfRule>
  </conditionalFormatting>
  <conditionalFormatting sqref="E187:E193">
    <cfRule type="colorScale" priority="118">
      <colorScale>
        <cfvo type="min"/>
        <cfvo type="percentile" val="50"/>
        <cfvo type="max"/>
        <color rgb="FFF8696B"/>
        <color rgb="FFFFEB84"/>
        <color rgb="FF63BE7B"/>
      </colorScale>
    </cfRule>
  </conditionalFormatting>
  <conditionalFormatting sqref="F194:F201">
    <cfRule type="colorScale" priority="119">
      <colorScale>
        <cfvo type="min"/>
        <cfvo type="percentile" val="50"/>
        <cfvo type="max"/>
        <color rgb="FFF8696B"/>
        <color rgb="FFFFEB84"/>
        <color rgb="FF63BE7B"/>
      </colorScale>
    </cfRule>
  </conditionalFormatting>
  <conditionalFormatting sqref="F187:F193">
    <cfRule type="colorScale" priority="120">
      <colorScale>
        <cfvo type="min"/>
        <cfvo type="percentile" val="50"/>
        <cfvo type="max"/>
        <color rgb="FFF8696B"/>
        <color rgb="FFFFEB84"/>
        <color rgb="FF63BE7B"/>
      </colorScale>
    </cfRule>
  </conditionalFormatting>
  <conditionalFormatting sqref="I236:I243">
    <cfRule type="cellIs" dxfId="3596" priority="104" operator="equal">
      <formula>0</formula>
    </cfRule>
  </conditionalFormatting>
  <conditionalFormatting sqref="I236:I243">
    <cfRule type="cellIs" dxfId="3595" priority="101" operator="equal">
      <formula>0</formula>
    </cfRule>
    <cfRule type="expression" dxfId="3594" priority="102">
      <formula>"""$F$9+$G$9+$H$9=0"""</formula>
    </cfRule>
    <cfRule type="expression" dxfId="3593" priority="103">
      <formula>"$F$9=0"""</formula>
    </cfRule>
  </conditionalFormatting>
  <conditionalFormatting sqref="I229:I235">
    <cfRule type="cellIs" dxfId="3592" priority="100" operator="equal">
      <formula>0</formula>
    </cfRule>
  </conditionalFormatting>
  <conditionalFormatting sqref="I229:I235">
    <cfRule type="cellIs" dxfId="3591" priority="97" operator="equal">
      <formula>0</formula>
    </cfRule>
    <cfRule type="expression" dxfId="3590" priority="98">
      <formula>"""$F$9+$G$9+$H$9=0"""</formula>
    </cfRule>
    <cfRule type="expression" dxfId="3589" priority="99">
      <formula>"$F$9=0"""</formula>
    </cfRule>
  </conditionalFormatting>
  <conditionalFormatting sqref="E236:E243">
    <cfRule type="colorScale" priority="105">
      <colorScale>
        <cfvo type="min"/>
        <cfvo type="percentile" val="50"/>
        <cfvo type="max"/>
        <color rgb="FFF8696B"/>
        <color rgb="FFFFEB84"/>
        <color rgb="FF63BE7B"/>
      </colorScale>
    </cfRule>
  </conditionalFormatting>
  <conditionalFormatting sqref="E229:E235">
    <cfRule type="colorScale" priority="106">
      <colorScale>
        <cfvo type="min"/>
        <cfvo type="percentile" val="50"/>
        <cfvo type="max"/>
        <color rgb="FFF8696B"/>
        <color rgb="FFFFEB84"/>
        <color rgb="FF63BE7B"/>
      </colorScale>
    </cfRule>
  </conditionalFormatting>
  <conditionalFormatting sqref="F236:F243">
    <cfRule type="colorScale" priority="107">
      <colorScale>
        <cfvo type="min"/>
        <cfvo type="percentile" val="50"/>
        <cfvo type="max"/>
        <color rgb="FFF8696B"/>
        <color rgb="FFFFEB84"/>
        <color rgb="FF63BE7B"/>
      </colorScale>
    </cfRule>
  </conditionalFormatting>
  <conditionalFormatting sqref="F229:F235">
    <cfRule type="colorScale" priority="108">
      <colorScale>
        <cfvo type="min"/>
        <cfvo type="percentile" val="50"/>
        <cfvo type="max"/>
        <color rgb="FFF8696B"/>
        <color rgb="FFFFEB84"/>
        <color rgb="FF63BE7B"/>
      </colorScale>
    </cfRule>
  </conditionalFormatting>
  <conditionalFormatting sqref="I257:I264">
    <cfRule type="cellIs" dxfId="3588" priority="92" operator="equal">
      <formula>0</formula>
    </cfRule>
  </conditionalFormatting>
  <conditionalFormatting sqref="I257:I264">
    <cfRule type="cellIs" dxfId="3587" priority="89" operator="equal">
      <formula>0</formula>
    </cfRule>
    <cfRule type="expression" dxfId="3586" priority="90">
      <formula>"""$F$9+$G$9+$H$9=0"""</formula>
    </cfRule>
    <cfRule type="expression" dxfId="3585" priority="91">
      <formula>"$F$9=0"""</formula>
    </cfRule>
  </conditionalFormatting>
  <conditionalFormatting sqref="I250:I256">
    <cfRule type="cellIs" dxfId="3584" priority="88" operator="equal">
      <formula>0</formula>
    </cfRule>
  </conditionalFormatting>
  <conditionalFormatting sqref="I250:I256">
    <cfRule type="cellIs" dxfId="3583" priority="85" operator="equal">
      <formula>0</formula>
    </cfRule>
    <cfRule type="expression" dxfId="3582" priority="86">
      <formula>"""$F$9+$G$9+$H$9=0"""</formula>
    </cfRule>
    <cfRule type="expression" dxfId="3581" priority="87">
      <formula>"$F$9=0"""</formula>
    </cfRule>
  </conditionalFormatting>
  <conditionalFormatting sqref="E257:E264">
    <cfRule type="colorScale" priority="93">
      <colorScale>
        <cfvo type="min"/>
        <cfvo type="percentile" val="50"/>
        <cfvo type="max"/>
        <color rgb="FFF8696B"/>
        <color rgb="FFFFEB84"/>
        <color rgb="FF63BE7B"/>
      </colorScale>
    </cfRule>
  </conditionalFormatting>
  <conditionalFormatting sqref="E250:E256">
    <cfRule type="colorScale" priority="94">
      <colorScale>
        <cfvo type="min"/>
        <cfvo type="percentile" val="50"/>
        <cfvo type="max"/>
        <color rgb="FFF8696B"/>
        <color rgb="FFFFEB84"/>
        <color rgb="FF63BE7B"/>
      </colorScale>
    </cfRule>
  </conditionalFormatting>
  <conditionalFormatting sqref="F257:F264">
    <cfRule type="colorScale" priority="95">
      <colorScale>
        <cfvo type="min"/>
        <cfvo type="percentile" val="50"/>
        <cfvo type="max"/>
        <color rgb="FFF8696B"/>
        <color rgb="FFFFEB84"/>
        <color rgb="FF63BE7B"/>
      </colorScale>
    </cfRule>
  </conditionalFormatting>
  <conditionalFormatting sqref="F250:F256">
    <cfRule type="colorScale" priority="96">
      <colorScale>
        <cfvo type="min"/>
        <cfvo type="percentile" val="50"/>
        <cfvo type="max"/>
        <color rgb="FFF8696B"/>
        <color rgb="FFFFEB84"/>
        <color rgb="FF63BE7B"/>
      </colorScale>
    </cfRule>
  </conditionalFormatting>
  <conditionalFormatting sqref="I278:I285">
    <cfRule type="cellIs" dxfId="3580" priority="80" operator="equal">
      <formula>0</formula>
    </cfRule>
  </conditionalFormatting>
  <conditionalFormatting sqref="I278:I285">
    <cfRule type="cellIs" dxfId="3579" priority="77" operator="equal">
      <formula>0</formula>
    </cfRule>
    <cfRule type="expression" dxfId="3578" priority="78">
      <formula>"""$F$9+$G$9+$H$9=0"""</formula>
    </cfRule>
    <cfRule type="expression" dxfId="3577" priority="79">
      <formula>"$F$9=0"""</formula>
    </cfRule>
  </conditionalFormatting>
  <conditionalFormatting sqref="I271:I277">
    <cfRule type="cellIs" dxfId="3576" priority="76" operator="equal">
      <formula>0</formula>
    </cfRule>
  </conditionalFormatting>
  <conditionalFormatting sqref="I271:I277">
    <cfRule type="cellIs" dxfId="3575" priority="73" operator="equal">
      <formula>0</formula>
    </cfRule>
    <cfRule type="expression" dxfId="3574" priority="74">
      <formula>"""$F$9+$G$9+$H$9=0"""</formula>
    </cfRule>
    <cfRule type="expression" dxfId="3573" priority="75">
      <formula>"$F$9=0"""</formula>
    </cfRule>
  </conditionalFormatting>
  <conditionalFormatting sqref="E278:E285">
    <cfRule type="colorScale" priority="81">
      <colorScale>
        <cfvo type="min"/>
        <cfvo type="percentile" val="50"/>
        <cfvo type="max"/>
        <color rgb="FFF8696B"/>
        <color rgb="FFFFEB84"/>
        <color rgb="FF63BE7B"/>
      </colorScale>
    </cfRule>
  </conditionalFormatting>
  <conditionalFormatting sqref="E271:E277">
    <cfRule type="colorScale" priority="82">
      <colorScale>
        <cfvo type="min"/>
        <cfvo type="percentile" val="50"/>
        <cfvo type="max"/>
        <color rgb="FFF8696B"/>
        <color rgb="FFFFEB84"/>
        <color rgb="FF63BE7B"/>
      </colorScale>
    </cfRule>
  </conditionalFormatting>
  <conditionalFormatting sqref="F278:F285">
    <cfRule type="colorScale" priority="83">
      <colorScale>
        <cfvo type="min"/>
        <cfvo type="percentile" val="50"/>
        <cfvo type="max"/>
        <color rgb="FFF8696B"/>
        <color rgb="FFFFEB84"/>
        <color rgb="FF63BE7B"/>
      </colorScale>
    </cfRule>
  </conditionalFormatting>
  <conditionalFormatting sqref="F271:F277">
    <cfRule type="colorScale" priority="84">
      <colorScale>
        <cfvo type="min"/>
        <cfvo type="percentile" val="50"/>
        <cfvo type="max"/>
        <color rgb="FFF8696B"/>
        <color rgb="FFFFEB84"/>
        <color rgb="FF63BE7B"/>
      </colorScale>
    </cfRule>
  </conditionalFormatting>
  <conditionalFormatting sqref="I299:I306">
    <cfRule type="cellIs" dxfId="3572" priority="68" operator="equal">
      <formula>0</formula>
    </cfRule>
  </conditionalFormatting>
  <conditionalFormatting sqref="I299:I306">
    <cfRule type="cellIs" dxfId="3571" priority="65" operator="equal">
      <formula>0</formula>
    </cfRule>
    <cfRule type="expression" dxfId="3570" priority="66">
      <formula>"""$F$9+$G$9+$H$9=0"""</formula>
    </cfRule>
    <cfRule type="expression" dxfId="3569" priority="67">
      <formula>"$F$9=0"""</formula>
    </cfRule>
  </conditionalFormatting>
  <conditionalFormatting sqref="I292:I298">
    <cfRule type="cellIs" dxfId="3568" priority="64" operator="equal">
      <formula>0</formula>
    </cfRule>
  </conditionalFormatting>
  <conditionalFormatting sqref="I292:I298">
    <cfRule type="cellIs" dxfId="3567" priority="61" operator="equal">
      <formula>0</formula>
    </cfRule>
    <cfRule type="expression" dxfId="3566" priority="62">
      <formula>"""$F$9+$G$9+$H$9=0"""</formula>
    </cfRule>
    <cfRule type="expression" dxfId="3565" priority="63">
      <formula>"$F$9=0"""</formula>
    </cfRule>
  </conditionalFormatting>
  <conditionalFormatting sqref="E299:E306">
    <cfRule type="colorScale" priority="69">
      <colorScale>
        <cfvo type="min"/>
        <cfvo type="percentile" val="50"/>
        <cfvo type="max"/>
        <color rgb="FFF8696B"/>
        <color rgb="FFFFEB84"/>
        <color rgb="FF63BE7B"/>
      </colorScale>
    </cfRule>
  </conditionalFormatting>
  <conditionalFormatting sqref="E292:E298">
    <cfRule type="colorScale" priority="70">
      <colorScale>
        <cfvo type="min"/>
        <cfvo type="percentile" val="50"/>
        <cfvo type="max"/>
        <color rgb="FFF8696B"/>
        <color rgb="FFFFEB84"/>
        <color rgb="FF63BE7B"/>
      </colorScale>
    </cfRule>
  </conditionalFormatting>
  <conditionalFormatting sqref="F299:F306">
    <cfRule type="colorScale" priority="71">
      <colorScale>
        <cfvo type="min"/>
        <cfvo type="percentile" val="50"/>
        <cfvo type="max"/>
        <color rgb="FFF8696B"/>
        <color rgb="FFFFEB84"/>
        <color rgb="FF63BE7B"/>
      </colorScale>
    </cfRule>
  </conditionalFormatting>
  <conditionalFormatting sqref="F292:F298">
    <cfRule type="colorScale" priority="72">
      <colorScale>
        <cfvo type="min"/>
        <cfvo type="percentile" val="50"/>
        <cfvo type="max"/>
        <color rgb="FFF8696B"/>
        <color rgb="FFFFEB84"/>
        <color rgb="FF63BE7B"/>
      </colorScale>
    </cfRule>
  </conditionalFormatting>
  <conditionalFormatting sqref="I341:I348">
    <cfRule type="cellIs" dxfId="3564" priority="56" operator="equal">
      <formula>0</formula>
    </cfRule>
  </conditionalFormatting>
  <conditionalFormatting sqref="I341:I348">
    <cfRule type="cellIs" dxfId="3563" priority="53" operator="equal">
      <formula>0</formula>
    </cfRule>
    <cfRule type="expression" dxfId="3562" priority="54">
      <formula>"""$F$9+$G$9+$H$9=0"""</formula>
    </cfRule>
    <cfRule type="expression" dxfId="3561" priority="55">
      <formula>"$F$9=0"""</formula>
    </cfRule>
  </conditionalFormatting>
  <conditionalFormatting sqref="I334:I340">
    <cfRule type="cellIs" dxfId="3560" priority="52" operator="equal">
      <formula>0</formula>
    </cfRule>
  </conditionalFormatting>
  <conditionalFormatting sqref="I334:I340">
    <cfRule type="cellIs" dxfId="3559" priority="49" operator="equal">
      <formula>0</formula>
    </cfRule>
    <cfRule type="expression" dxfId="3558" priority="50">
      <formula>"""$F$9+$G$9+$H$9=0"""</formula>
    </cfRule>
    <cfRule type="expression" dxfId="3557" priority="51">
      <formula>"$F$9=0"""</formula>
    </cfRule>
  </conditionalFormatting>
  <conditionalFormatting sqref="E341:E348">
    <cfRule type="colorScale" priority="57">
      <colorScale>
        <cfvo type="min"/>
        <cfvo type="percentile" val="50"/>
        <cfvo type="max"/>
        <color rgb="FFF8696B"/>
        <color rgb="FFFFEB84"/>
        <color rgb="FF63BE7B"/>
      </colorScale>
    </cfRule>
  </conditionalFormatting>
  <conditionalFormatting sqref="E334:E340">
    <cfRule type="colorScale" priority="58">
      <colorScale>
        <cfvo type="min"/>
        <cfvo type="percentile" val="50"/>
        <cfvo type="max"/>
        <color rgb="FFF8696B"/>
        <color rgb="FFFFEB84"/>
        <color rgb="FF63BE7B"/>
      </colorScale>
    </cfRule>
  </conditionalFormatting>
  <conditionalFormatting sqref="F341:F348">
    <cfRule type="colorScale" priority="59">
      <colorScale>
        <cfvo type="min"/>
        <cfvo type="percentile" val="50"/>
        <cfvo type="max"/>
        <color rgb="FFF8696B"/>
        <color rgb="FFFFEB84"/>
        <color rgb="FF63BE7B"/>
      </colorScale>
    </cfRule>
  </conditionalFormatting>
  <conditionalFormatting sqref="F334:F340">
    <cfRule type="colorScale" priority="60">
      <colorScale>
        <cfvo type="min"/>
        <cfvo type="percentile" val="50"/>
        <cfvo type="max"/>
        <color rgb="FFF8696B"/>
        <color rgb="FFFFEB84"/>
        <color rgb="FF63BE7B"/>
      </colorScale>
    </cfRule>
  </conditionalFormatting>
  <conditionalFormatting sqref="I362:I369">
    <cfRule type="cellIs" dxfId="3556" priority="44" operator="equal">
      <formula>0</formula>
    </cfRule>
  </conditionalFormatting>
  <conditionalFormatting sqref="I362:I369">
    <cfRule type="cellIs" dxfId="3555" priority="41" operator="equal">
      <formula>0</formula>
    </cfRule>
    <cfRule type="expression" dxfId="3554" priority="42">
      <formula>"""$F$9+$G$9+$H$9=0"""</formula>
    </cfRule>
    <cfRule type="expression" dxfId="3553" priority="43">
      <formula>"$F$9=0"""</formula>
    </cfRule>
  </conditionalFormatting>
  <conditionalFormatting sqref="I355:I361">
    <cfRule type="cellIs" dxfId="3552" priority="40" operator="equal">
      <formula>0</formula>
    </cfRule>
  </conditionalFormatting>
  <conditionalFormatting sqref="I355:I361">
    <cfRule type="cellIs" dxfId="3551" priority="37" operator="equal">
      <formula>0</formula>
    </cfRule>
    <cfRule type="expression" dxfId="3550" priority="38">
      <formula>"""$F$9+$G$9+$H$9=0"""</formula>
    </cfRule>
    <cfRule type="expression" dxfId="3549" priority="39">
      <formula>"$F$9=0"""</formula>
    </cfRule>
  </conditionalFormatting>
  <conditionalFormatting sqref="E362:E369">
    <cfRule type="colorScale" priority="45">
      <colorScale>
        <cfvo type="min"/>
        <cfvo type="percentile" val="50"/>
        <cfvo type="max"/>
        <color rgb="FFF8696B"/>
        <color rgb="FFFFEB84"/>
        <color rgb="FF63BE7B"/>
      </colorScale>
    </cfRule>
  </conditionalFormatting>
  <conditionalFormatting sqref="E355:E361">
    <cfRule type="colorScale" priority="46">
      <colorScale>
        <cfvo type="min"/>
        <cfvo type="percentile" val="50"/>
        <cfvo type="max"/>
        <color rgb="FFF8696B"/>
        <color rgb="FFFFEB84"/>
        <color rgb="FF63BE7B"/>
      </colorScale>
    </cfRule>
  </conditionalFormatting>
  <conditionalFormatting sqref="F362:F369">
    <cfRule type="colorScale" priority="47">
      <colorScale>
        <cfvo type="min"/>
        <cfvo type="percentile" val="50"/>
        <cfvo type="max"/>
        <color rgb="FFF8696B"/>
        <color rgb="FFFFEB84"/>
        <color rgb="FF63BE7B"/>
      </colorScale>
    </cfRule>
  </conditionalFormatting>
  <conditionalFormatting sqref="F355:F361">
    <cfRule type="colorScale" priority="48">
      <colorScale>
        <cfvo type="min"/>
        <cfvo type="percentile" val="50"/>
        <cfvo type="max"/>
        <color rgb="FFF8696B"/>
        <color rgb="FFFFEB84"/>
        <color rgb="FF63BE7B"/>
      </colorScale>
    </cfRule>
  </conditionalFormatting>
  <conditionalFormatting sqref="I383:I390">
    <cfRule type="cellIs" dxfId="3548" priority="32" operator="equal">
      <formula>0</formula>
    </cfRule>
  </conditionalFormatting>
  <conditionalFormatting sqref="I383:I390">
    <cfRule type="cellIs" dxfId="3547" priority="29" operator="equal">
      <formula>0</formula>
    </cfRule>
    <cfRule type="expression" dxfId="3546" priority="30">
      <formula>"""$F$9+$G$9+$H$9=0"""</formula>
    </cfRule>
    <cfRule type="expression" dxfId="3545" priority="31">
      <formula>"$F$9=0"""</formula>
    </cfRule>
  </conditionalFormatting>
  <conditionalFormatting sqref="I376:I382">
    <cfRule type="cellIs" dxfId="3544" priority="28" operator="equal">
      <formula>0</formula>
    </cfRule>
  </conditionalFormatting>
  <conditionalFormatting sqref="I376:I382">
    <cfRule type="cellIs" dxfId="3543" priority="25" operator="equal">
      <formula>0</formula>
    </cfRule>
    <cfRule type="expression" dxfId="3542" priority="26">
      <formula>"""$F$9+$G$9+$H$9=0"""</formula>
    </cfRule>
    <cfRule type="expression" dxfId="3541" priority="27">
      <formula>"$F$9=0"""</formula>
    </cfRule>
  </conditionalFormatting>
  <conditionalFormatting sqref="E383:E390">
    <cfRule type="colorScale" priority="33">
      <colorScale>
        <cfvo type="min"/>
        <cfvo type="percentile" val="50"/>
        <cfvo type="max"/>
        <color rgb="FFF8696B"/>
        <color rgb="FFFFEB84"/>
        <color rgb="FF63BE7B"/>
      </colorScale>
    </cfRule>
  </conditionalFormatting>
  <conditionalFormatting sqref="E376:E382">
    <cfRule type="colorScale" priority="34">
      <colorScale>
        <cfvo type="min"/>
        <cfvo type="percentile" val="50"/>
        <cfvo type="max"/>
        <color rgb="FFF8696B"/>
        <color rgb="FFFFEB84"/>
        <color rgb="FF63BE7B"/>
      </colorScale>
    </cfRule>
  </conditionalFormatting>
  <conditionalFormatting sqref="F383:F390">
    <cfRule type="colorScale" priority="35">
      <colorScale>
        <cfvo type="min"/>
        <cfvo type="percentile" val="50"/>
        <cfvo type="max"/>
        <color rgb="FFF8696B"/>
        <color rgb="FFFFEB84"/>
        <color rgb="FF63BE7B"/>
      </colorScale>
    </cfRule>
  </conditionalFormatting>
  <conditionalFormatting sqref="F376:F382">
    <cfRule type="colorScale" priority="36">
      <colorScale>
        <cfvo type="min"/>
        <cfvo type="percentile" val="50"/>
        <cfvo type="max"/>
        <color rgb="FFF8696B"/>
        <color rgb="FFFFEB84"/>
        <color rgb="FF63BE7B"/>
      </colorScale>
    </cfRule>
  </conditionalFormatting>
  <conditionalFormatting sqref="I404:I411">
    <cfRule type="cellIs" dxfId="3540" priority="20" operator="equal">
      <formula>0</formula>
    </cfRule>
  </conditionalFormatting>
  <conditionalFormatting sqref="I404:I411">
    <cfRule type="cellIs" dxfId="3539" priority="17" operator="equal">
      <formula>0</formula>
    </cfRule>
    <cfRule type="expression" dxfId="3538" priority="18">
      <formula>"""$F$9+$G$9+$H$9=0"""</formula>
    </cfRule>
    <cfRule type="expression" dxfId="3537" priority="19">
      <formula>"$F$9=0"""</formula>
    </cfRule>
  </conditionalFormatting>
  <conditionalFormatting sqref="I397:I403">
    <cfRule type="cellIs" dxfId="3536" priority="16" operator="equal">
      <formula>0</formula>
    </cfRule>
  </conditionalFormatting>
  <conditionalFormatting sqref="I397:I403">
    <cfRule type="cellIs" dxfId="3535" priority="13" operator="equal">
      <formula>0</formula>
    </cfRule>
    <cfRule type="expression" dxfId="3534" priority="14">
      <formula>"""$F$9+$G$9+$H$9=0"""</formula>
    </cfRule>
    <cfRule type="expression" dxfId="3533" priority="15">
      <formula>"$F$9=0"""</formula>
    </cfRule>
  </conditionalFormatting>
  <conditionalFormatting sqref="E404:E411">
    <cfRule type="colorScale" priority="21">
      <colorScale>
        <cfvo type="min"/>
        <cfvo type="percentile" val="50"/>
        <cfvo type="max"/>
        <color rgb="FFF8696B"/>
        <color rgb="FFFFEB84"/>
        <color rgb="FF63BE7B"/>
      </colorScale>
    </cfRule>
  </conditionalFormatting>
  <conditionalFormatting sqref="E397:E403">
    <cfRule type="colorScale" priority="22">
      <colorScale>
        <cfvo type="min"/>
        <cfvo type="percentile" val="50"/>
        <cfvo type="max"/>
        <color rgb="FFF8696B"/>
        <color rgb="FFFFEB84"/>
        <color rgb="FF63BE7B"/>
      </colorScale>
    </cfRule>
  </conditionalFormatting>
  <conditionalFormatting sqref="F404:F411">
    <cfRule type="colorScale" priority="23">
      <colorScale>
        <cfvo type="min"/>
        <cfvo type="percentile" val="50"/>
        <cfvo type="max"/>
        <color rgb="FFF8696B"/>
        <color rgb="FFFFEB84"/>
        <color rgb="FF63BE7B"/>
      </colorScale>
    </cfRule>
  </conditionalFormatting>
  <conditionalFormatting sqref="F397:F403">
    <cfRule type="colorScale" priority="24">
      <colorScale>
        <cfvo type="min"/>
        <cfvo type="percentile" val="50"/>
        <cfvo type="max"/>
        <color rgb="FFF8696B"/>
        <color rgb="FFFFEB84"/>
        <color rgb="FF63BE7B"/>
      </colorScale>
    </cfRule>
  </conditionalFormatting>
  <conditionalFormatting sqref="I124">
    <cfRule type="cellIs" dxfId="3532" priority="10" operator="equal">
      <formula>0</formula>
    </cfRule>
  </conditionalFormatting>
  <conditionalFormatting sqref="I124">
    <cfRule type="cellIs" dxfId="3531" priority="7" operator="equal">
      <formula>0</formula>
    </cfRule>
    <cfRule type="expression" dxfId="3530" priority="8">
      <formula>"""$F$9+$G$9+$H$9=0"""</formula>
    </cfRule>
    <cfRule type="expression" dxfId="3529" priority="9">
      <formula>"$F$9=0"""</formula>
    </cfRule>
  </conditionalFormatting>
  <conditionalFormatting sqref="E124">
    <cfRule type="colorScale" priority="11">
      <colorScale>
        <cfvo type="min"/>
        <cfvo type="percentile" val="50"/>
        <cfvo type="max"/>
        <color rgb="FFF8696B"/>
        <color rgb="FFFFEB84"/>
        <color rgb="FF63BE7B"/>
      </colorScale>
    </cfRule>
  </conditionalFormatting>
  <conditionalFormatting sqref="F124">
    <cfRule type="colorScale" priority="12">
      <colorScale>
        <cfvo type="min"/>
        <cfvo type="percentile" val="50"/>
        <cfvo type="max"/>
        <color rgb="FFF8696B"/>
        <color rgb="FFFFEB84"/>
        <color rgb="FF63BE7B"/>
      </colorScale>
    </cfRule>
  </conditionalFormatting>
  <conditionalFormatting sqref="I103">
    <cfRule type="cellIs" dxfId="3528" priority="4" operator="equal">
      <formula>0</formula>
    </cfRule>
  </conditionalFormatting>
  <conditionalFormatting sqref="I103">
    <cfRule type="cellIs" dxfId="3527" priority="1" operator="equal">
      <formula>0</formula>
    </cfRule>
    <cfRule type="expression" dxfId="3526" priority="2">
      <formula>"""$F$9+$G$9+$H$9=0"""</formula>
    </cfRule>
    <cfRule type="expression" dxfId="3525" priority="3">
      <formula>"$F$9=0"""</formula>
    </cfRule>
  </conditionalFormatting>
  <conditionalFormatting sqref="E103">
    <cfRule type="colorScale" priority="5">
      <colorScale>
        <cfvo type="min"/>
        <cfvo type="percentile" val="50"/>
        <cfvo type="max"/>
        <color rgb="FFF8696B"/>
        <color rgb="FFFFEB84"/>
        <color rgb="FF63BE7B"/>
      </colorScale>
    </cfRule>
  </conditionalFormatting>
  <conditionalFormatting sqref="F103">
    <cfRule type="colorScale" priority="6">
      <colorScale>
        <cfvo type="min"/>
        <cfvo type="percentile" val="50"/>
        <cfvo type="max"/>
        <color rgb="FFF8696B"/>
        <color rgb="FFFFEB84"/>
        <color rgb="FF63BE7B"/>
      </colorScale>
    </cfRule>
  </conditionalFormatting>
  <dataValidations count="2">
    <dataValidation type="list" allowBlank="1" showInputMessage="1" showErrorMessage="1" sqref="J19:J33 J418:J432 J40:J54 J61:J75 J82:J96 J229:J243 J250:J264 J271:J285 J124:J138 J208:J222 J397:J411 J145:J159 J166:J180 J187:J201 J313:J327 J292:J306 J334:J348 J355:J369 J376:J390 J103:J117" xr:uid="{00000000-0002-0000-0600-000000000000}">
      <formula1>"O, U"</formula1>
    </dataValidation>
    <dataValidation type="list" allowBlank="1" showInputMessage="1" showErrorMessage="1" sqref="Q19:R33 Q418:R432 Q78:R78 Q15:R15 Q57:R57 Q61:R75 Q82:R96 Q36:R3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0:R54" xr:uid="{00000000-0002-0000-0600-000001000000}">
      <formula1>"Basso, Medio, Medio-Alto, Alto"</formula1>
    </dataValidation>
  </dataValidations>
  <pageMargins left="0.25" right="0.25" top="0.75" bottom="0.75" header="0.3" footer="0.3"/>
  <pageSetup scale="29" fitToHeight="0" orientation="landscape" r:id="rId1"/>
  <ignoredErrors>
    <ignoredError sqref="I13" evalError="1"/>
    <ignoredError sqref="H13" evalError="1" emptyCellReference="1"/>
  </ignoredErrors>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2000000}">
          <x14:formula1>
            <xm:f>'db obiettivi'!$A$3:$A$18</xm:f>
          </x14:formula1>
          <xm:sqref>H19:H33 H229:H243 H418:H432 H40:H54 H61:H75 H82:H96 H250:H264 H271:H285 H292:H306 H124:H138 H208:H222 H397:H411 H145:H159 H166:H180 H187:H201 H313:H327 H334:H348 H355:H369 H376:H390 H103:H117</xm:sqref>
        </x14:dataValidation>
        <x14:dataValidation type="list" allowBlank="1" showInputMessage="1" showErrorMessage="1" xr:uid="{00000000-0002-0000-0600-000003000000}">
          <x14:formula1>
            <xm:f>'db fattori abilitanti'!$A$3:$A$19</xm:f>
          </x14:formula1>
          <xm:sqref>F19:F33 F229:F243 F418:F432 F40:F54 F61:F75 F82:F96 F250:F264 F271:F285 F292:F306 F124:F138 F208:F222 F397:F411 F145:F159 F166:F180 F187:F201 F313:F327 F334:F348 F355:F369 F376:F390 F103:F117</xm:sqref>
        </x14:dataValidation>
        <x14:dataValidation type="list" allowBlank="1" showInputMessage="1" showErrorMessage="1" xr:uid="{00000000-0002-0000-0600-000004000000}">
          <x14:formula1>
            <xm:f>'db tipo misura'!$A$3:$A$13</xm:f>
          </x14:formula1>
          <xm:sqref>K19:K33 K418:K432 K40:K54 K61:K75 K82:K96 K229:K243 K250:K264 K271:K285 K124:K138 K208:K222 K397:K411 K145:K159 K166:K180 K187:K201 K313:K327 K292:K306 K334:K348 K355:K369 K376:K390 K103:K117</xm:sqref>
        </x14:dataValidation>
        <x14:dataValidation type="list" allowBlank="1" showInputMessage="1" showErrorMessage="1" xr:uid="{00000000-0002-0000-0600-000005000000}">
          <x14:formula1>
            <xm:f>'db rischi'!$E$10:$E$100</xm:f>
          </x14:formula1>
          <xm:sqref>E19:E33 E418:E432 E40:E54 E61:E75 E82:E96 E229:E243 E250:E264 E271:E285 E124:E138 E208:E222 E397:E411 E145:E159 E166:E180 E187:E201 E313:E327 E292:E306 E334:E348 E355:E369 E376:E390 E103:E117</xm:sqref>
        </x14:dataValidation>
        <x14:dataValidation type="list" allowBlank="1" showInputMessage="1" showErrorMessage="1" xr:uid="{00000000-0002-0000-0600-000006000000}">
          <x14:formula1>
            <xm:f>'db misure specifiche'!$E$4:$E$505</xm:f>
          </x14:formula1>
          <xm:sqref>I418:I432 I19:I33 I40:I54 I61:I75 I82:I96 I229:I243 I250:I264 I271:I285 I124:I138 I208:I222 I397:I411 I145:I159 I166:I180 I187:I201 I313:I327 I292:I306 I334:I348 I355:I369 I376:I390 I103:I117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9">
    <tabColor rgb="FF00B050"/>
    <pageSetUpPr fitToPage="1"/>
  </sheetPr>
  <dimension ref="A1:X433"/>
  <sheetViews>
    <sheetView zoomScale="85" zoomScaleNormal="85" workbookViewId="0">
      <selection activeCell="M16" sqref="M16:O16"/>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17"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76.42578125" style="2" customWidth="1" outlineLevel="1" collapsed="1"/>
    <col min="23" max="23" width="6.140625" style="2" customWidth="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30"/>
      <c r="X3" s="30"/>
    </row>
    <row r="4" spans="1:24" ht="23.85" hidden="1" customHeight="1" outlineLevel="1" x14ac:dyDescent="0.2">
      <c r="A4" s="51"/>
      <c r="B4" s="51"/>
      <c r="C4" s="51"/>
      <c r="D4" s="51"/>
      <c r="E4" s="180">
        <f t="shared" ref="E4:E12" si="0">COUNTIF($J$19:$K$17740,H4)</f>
        <v>0</v>
      </c>
      <c r="F4" s="179">
        <f t="shared" ref="F4:F12" si="1">E4/$G$4</f>
        <v>0</v>
      </c>
      <c r="G4" s="232">
        <f>SUM(E4:E12)</f>
        <v>62</v>
      </c>
      <c r="H4" s="26" t="s">
        <v>32</v>
      </c>
      <c r="I4" s="85"/>
      <c r="J4" s="85"/>
      <c r="K4" s="30"/>
      <c r="L4" s="30"/>
      <c r="M4" s="30"/>
      <c r="N4" s="30"/>
      <c r="O4" s="30"/>
      <c r="P4" s="30"/>
      <c r="Q4" s="30"/>
      <c r="R4" s="30"/>
      <c r="S4" s="30"/>
      <c r="T4" s="30"/>
      <c r="U4" s="30"/>
      <c r="V4" s="30"/>
      <c r="W4" s="230"/>
      <c r="X4" s="30"/>
    </row>
    <row r="5" spans="1:24" ht="23.85" hidden="1" customHeight="1" outlineLevel="1" x14ac:dyDescent="0.2">
      <c r="A5" s="51"/>
      <c r="B5" s="51"/>
      <c r="C5" s="51"/>
      <c r="D5" s="51"/>
      <c r="E5" s="180">
        <f t="shared" si="0"/>
        <v>0</v>
      </c>
      <c r="F5" s="179">
        <f t="shared" si="1"/>
        <v>0</v>
      </c>
      <c r="G5" s="232"/>
      <c r="H5" s="26" t="s">
        <v>33</v>
      </c>
      <c r="I5" s="85"/>
      <c r="J5" s="85"/>
      <c r="K5" s="30"/>
      <c r="L5" s="30"/>
      <c r="M5" s="30"/>
      <c r="N5" s="30"/>
      <c r="O5" s="30"/>
      <c r="P5" s="30"/>
      <c r="Q5" s="30"/>
      <c r="R5" s="30"/>
      <c r="S5" s="30"/>
      <c r="T5" s="30"/>
      <c r="U5" s="30"/>
      <c r="V5" s="30"/>
      <c r="W5" s="230"/>
      <c r="X5" s="30"/>
    </row>
    <row r="6" spans="1:24" ht="23.85" hidden="1" customHeight="1" outlineLevel="1" x14ac:dyDescent="0.2">
      <c r="A6" s="51"/>
      <c r="B6" s="51"/>
      <c r="C6" s="51"/>
      <c r="D6" s="51"/>
      <c r="E6" s="180">
        <f t="shared" si="0"/>
        <v>0</v>
      </c>
      <c r="F6" s="179">
        <f t="shared" si="1"/>
        <v>0</v>
      </c>
      <c r="G6" s="232"/>
      <c r="H6" s="26" t="s">
        <v>34</v>
      </c>
      <c r="I6" s="85"/>
      <c r="J6" s="85"/>
      <c r="K6" s="30"/>
      <c r="L6" s="30"/>
      <c r="M6" s="30"/>
      <c r="N6" s="30"/>
      <c r="O6" s="30"/>
      <c r="P6" s="30"/>
      <c r="Q6" s="30"/>
      <c r="R6" s="30"/>
      <c r="S6" s="30"/>
      <c r="T6" s="30"/>
      <c r="U6" s="30"/>
      <c r="V6" s="30"/>
      <c r="W6" s="230"/>
      <c r="X6" s="30"/>
    </row>
    <row r="7" spans="1:24" ht="23.85" hidden="1" customHeight="1" outlineLevel="1" x14ac:dyDescent="0.2">
      <c r="A7" s="51"/>
      <c r="B7" s="51"/>
      <c r="C7" s="51"/>
      <c r="D7" s="51"/>
      <c r="E7" s="180">
        <f t="shared" si="0"/>
        <v>2</v>
      </c>
      <c r="F7" s="179">
        <f t="shared" si="1"/>
        <v>3.2258064516129031E-2</v>
      </c>
      <c r="G7" s="232"/>
      <c r="H7" s="26" t="s">
        <v>35</v>
      </c>
      <c r="I7" s="85"/>
      <c r="J7" s="85"/>
      <c r="K7" s="30"/>
      <c r="L7" s="30"/>
      <c r="M7" s="30"/>
      <c r="N7" s="30"/>
      <c r="O7" s="30"/>
      <c r="P7" s="30"/>
      <c r="Q7" s="30"/>
      <c r="R7" s="30"/>
      <c r="S7" s="30"/>
      <c r="T7" s="30"/>
      <c r="U7" s="30"/>
      <c r="V7" s="30"/>
      <c r="W7" s="230"/>
      <c r="X7" s="30"/>
    </row>
    <row r="8" spans="1:24" ht="23.85" hidden="1" customHeight="1" outlineLevel="1" x14ac:dyDescent="0.2">
      <c r="A8" s="51"/>
      <c r="B8" s="51"/>
      <c r="C8" s="51"/>
      <c r="D8" s="51"/>
      <c r="E8" s="180">
        <f t="shared" si="0"/>
        <v>0</v>
      </c>
      <c r="F8" s="179">
        <f t="shared" si="1"/>
        <v>0</v>
      </c>
      <c r="G8" s="232"/>
      <c r="H8" s="26" t="s">
        <v>36</v>
      </c>
      <c r="I8" s="85"/>
      <c r="J8" s="85"/>
      <c r="K8" s="30"/>
      <c r="L8" s="30"/>
      <c r="M8" s="30"/>
      <c r="N8" s="30"/>
      <c r="O8" s="30"/>
      <c r="P8" s="30"/>
      <c r="Q8" s="30"/>
      <c r="R8" s="30"/>
      <c r="S8" s="30"/>
      <c r="T8" s="30"/>
      <c r="U8" s="30"/>
      <c r="V8" s="30"/>
      <c r="W8" s="230"/>
      <c r="X8" s="30"/>
    </row>
    <row r="9" spans="1:24" ht="23.85" hidden="1" customHeight="1" outlineLevel="1" x14ac:dyDescent="0.2">
      <c r="A9" s="51"/>
      <c r="B9" s="51"/>
      <c r="C9" s="51"/>
      <c r="D9" s="51"/>
      <c r="E9" s="180">
        <f t="shared" si="0"/>
        <v>31</v>
      </c>
      <c r="F9" s="179">
        <f t="shared" si="1"/>
        <v>0.5</v>
      </c>
      <c r="G9" s="232"/>
      <c r="H9" s="26" t="s">
        <v>37</v>
      </c>
      <c r="I9" s="85"/>
      <c r="J9" s="85"/>
      <c r="K9" s="30"/>
      <c r="L9" s="30"/>
      <c r="M9" s="30"/>
      <c r="N9" s="30"/>
      <c r="O9" s="30"/>
      <c r="P9" s="30"/>
      <c r="Q9" s="30"/>
      <c r="R9" s="30"/>
      <c r="S9" s="30"/>
      <c r="T9" s="30"/>
      <c r="U9" s="30"/>
      <c r="V9" s="30"/>
      <c r="W9" s="230"/>
      <c r="X9" s="30"/>
    </row>
    <row r="10" spans="1:24" ht="23.85" hidden="1" customHeight="1" outlineLevel="1" x14ac:dyDescent="0.2">
      <c r="A10" s="51"/>
      <c r="B10" s="51"/>
      <c r="C10" s="51"/>
      <c r="D10" s="51"/>
      <c r="E10" s="180">
        <f t="shared" si="0"/>
        <v>0</v>
      </c>
      <c r="F10" s="179">
        <f t="shared" si="1"/>
        <v>0</v>
      </c>
      <c r="G10" s="232"/>
      <c r="H10" s="26" t="s">
        <v>38</v>
      </c>
      <c r="I10" s="85"/>
      <c r="J10" s="85"/>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E11" s="180">
        <f t="shared" si="0"/>
        <v>14</v>
      </c>
      <c r="F11" s="179">
        <f t="shared" si="1"/>
        <v>0.22580645161290322</v>
      </c>
      <c r="G11" s="232"/>
      <c r="H11" s="26" t="s">
        <v>31</v>
      </c>
      <c r="I11" s="85"/>
      <c r="J11" s="85"/>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E12" s="180">
        <f t="shared" si="0"/>
        <v>15</v>
      </c>
      <c r="F12" s="179">
        <f t="shared" si="1"/>
        <v>0.24193548387096775</v>
      </c>
      <c r="G12" s="232"/>
      <c r="H12" s="26" t="s">
        <v>641</v>
      </c>
      <c r="I12" s="85"/>
      <c r="J12" s="85"/>
      <c r="K12" s="30"/>
      <c r="L12" s="30"/>
      <c r="M12" s="30"/>
      <c r="N12" s="30"/>
      <c r="O12" s="30"/>
      <c r="P12" s="30"/>
      <c r="Q12" s="30"/>
      <c r="R12" s="30"/>
      <c r="S12" s="30"/>
      <c r="T12" s="30"/>
      <c r="U12" s="30"/>
      <c r="V12" s="30"/>
      <c r="W12" s="230"/>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46.5" customHeight="1" x14ac:dyDescent="0.2">
      <c r="A14" s="170"/>
      <c r="B14" s="170"/>
      <c r="C14" s="174" t="s">
        <v>674</v>
      </c>
      <c r="D14" s="174"/>
      <c r="E14" s="175" t="s">
        <v>1272</v>
      </c>
      <c r="F14" s="168"/>
      <c r="G14" s="168"/>
      <c r="H14" s="168"/>
      <c r="I14" s="220" t="str">
        <f>Aree!F21</f>
        <v>C) Provvedimenti ampliativi della sfera giuridica dei destinatari privi di effetto economico diretto ed immediato per il destinatario</v>
      </c>
      <c r="J14" s="220"/>
      <c r="K14" s="220"/>
      <c r="L14" s="220"/>
      <c r="M14" s="168"/>
      <c r="N14" s="84" t="s">
        <v>6</v>
      </c>
      <c r="O14" s="84" t="s">
        <v>675</v>
      </c>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t="s">
        <v>1447</v>
      </c>
      <c r="G15" s="226"/>
      <c r="H15" s="226"/>
      <c r="I15" s="50" t="s">
        <v>11</v>
      </c>
      <c r="J15" s="227" t="s">
        <v>1473</v>
      </c>
      <c r="K15" s="227"/>
      <c r="L15" s="39"/>
      <c r="M15" s="162" t="s">
        <v>676</v>
      </c>
      <c r="N15" s="163" t="str">
        <f>V15</f>
        <v>Basso</v>
      </c>
      <c r="O15" s="39"/>
      <c r="P15" s="168"/>
      <c r="Q15" s="184" t="s">
        <v>12</v>
      </c>
      <c r="R15" s="184" t="s">
        <v>12</v>
      </c>
      <c r="S15" s="185">
        <f>IF(Q15="Basso",1.8,IF(Q15="Medio",2.5,IF(Q15="Medio-Alto",3.8,IF(Q15="Alto",5,"0"))))</f>
        <v>1.8</v>
      </c>
      <c r="T15" s="185">
        <f>IF(R15="Basso",1.8,IF(R15="Medio",2.5,IF(R15="Medio-Alto",3.8,IF(R15="Alto",5,"0"))))</f>
        <v>1.8</v>
      </c>
      <c r="U15" s="185">
        <f>IF(MAX(U19:U33)&gt;(T15*S15),MAX(U19:U33),T15*S15)</f>
        <v>3.24</v>
      </c>
      <c r="V15" s="186" t="str">
        <f>IF(U15=0,"--",IF(U15&lt;='db fasce di rischio'!$B$4,'db fasce di rischio'!$A$2,IF(U15&lt;='db fasce di rischio'!$D$4,'db fasce di rischio'!$C$2,IF(U15&lt;='db fasce di rischio'!$F$4,'db fasce di rischio'!$E$2,IF(U15&lt;='db fasce di rischio'!$H$4,'db fasce di rischio'!$G$2,"")))))</f>
        <v>Basso</v>
      </c>
      <c r="W15" s="30"/>
      <c r="X15" s="30"/>
    </row>
    <row r="16" spans="1:24" ht="59.45" customHeight="1" x14ac:dyDescent="0.2">
      <c r="A16" s="168"/>
      <c r="B16" s="168"/>
      <c r="C16" s="224"/>
      <c r="D16" s="225"/>
      <c r="E16" s="225"/>
      <c r="F16" s="172"/>
      <c r="G16" s="172"/>
      <c r="H16" s="172"/>
      <c r="I16" s="172"/>
      <c r="J16" s="172"/>
      <c r="K16" s="172"/>
      <c r="L16" s="173"/>
      <c r="M16" s="229" t="s">
        <v>1490</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7"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customHeight="1" outlineLevel="1" x14ac:dyDescent="0.2">
      <c r="A19" s="169"/>
      <c r="B19" s="169"/>
      <c r="C19" s="26" t="s">
        <v>30</v>
      </c>
      <c r="D19" s="26" t="s">
        <v>30</v>
      </c>
      <c r="E19" s="26" t="s">
        <v>234</v>
      </c>
      <c r="F19" s="26" t="s">
        <v>1441</v>
      </c>
      <c r="G19" s="161" t="str">
        <f>V19</f>
        <v>Basso</v>
      </c>
      <c r="H19" s="27" t="s">
        <v>903</v>
      </c>
      <c r="I19" s="33" t="s">
        <v>308</v>
      </c>
      <c r="J19" s="87" t="s">
        <v>1386</v>
      </c>
      <c r="K19" s="33" t="s">
        <v>641</v>
      </c>
      <c r="L19" s="26" t="s">
        <v>1384</v>
      </c>
      <c r="M19" s="206">
        <v>1</v>
      </c>
      <c r="N19" s="26" t="s">
        <v>1385</v>
      </c>
      <c r="O19" s="26" t="s">
        <v>1383</v>
      </c>
      <c r="P19" s="169"/>
      <c r="Q19" s="184" t="s">
        <v>12</v>
      </c>
      <c r="R19" s="184" t="s">
        <v>12</v>
      </c>
      <c r="S19" s="185">
        <f>IF(Q19="Basso",1.8,IF(Q19="Medio",2.5,IF(Q19="Medio-Alto",3.8,IF(Q19="Alto",5,"0"))))</f>
        <v>1.8</v>
      </c>
      <c r="T19" s="185">
        <f>IF(R19="Basso",1.8,IF(R19="Medio",2.5,IF(R19="Medio-Alto",3.8,IF(R19="Alto",5,"0"))))</f>
        <v>1.8</v>
      </c>
      <c r="U19" s="185">
        <f>(T19*S19)</f>
        <v>3.24</v>
      </c>
      <c r="V19" s="186" t="str">
        <f>IF(U19=0,"--",IF(U19&lt;='db fasce di rischio'!$B$4,'db fasce di rischio'!$A$2,IF(U19&lt;='db fasce di rischio'!$D$4,'db fasce di rischio'!$C$2,IF(U19&lt;='db fasce di rischio'!$F$4,'db fasce di rischio'!$E$2,IF(U19&lt;='db fasce di rischio'!$H$4,'db fasce di rischio'!$G$2,"")))))</f>
        <v>Basso</v>
      </c>
      <c r="W19" s="30"/>
      <c r="X19" s="30"/>
    </row>
    <row r="20" spans="1:24" ht="21" customHeight="1" outlineLevel="1" x14ac:dyDescent="0.2">
      <c r="A20" s="169"/>
      <c r="B20" s="169"/>
      <c r="C20" s="26" t="s">
        <v>30</v>
      </c>
      <c r="D20" s="26" t="s">
        <v>30</v>
      </c>
      <c r="E20" s="26" t="s">
        <v>236</v>
      </c>
      <c r="F20" s="26" t="s">
        <v>1479</v>
      </c>
      <c r="G20" s="161" t="str">
        <f>V20</f>
        <v>Basso</v>
      </c>
      <c r="H20" s="27" t="s">
        <v>903</v>
      </c>
      <c r="I20" s="33" t="s">
        <v>303</v>
      </c>
      <c r="J20" s="87" t="s">
        <v>1386</v>
      </c>
      <c r="K20" s="33" t="s">
        <v>37</v>
      </c>
      <c r="L20" s="26" t="s">
        <v>1384</v>
      </c>
      <c r="M20" s="206">
        <v>1</v>
      </c>
      <c r="N20" s="26" t="s">
        <v>1385</v>
      </c>
      <c r="O20" s="26" t="s">
        <v>1383</v>
      </c>
      <c r="P20" s="169"/>
      <c r="Q20" s="184" t="s">
        <v>12</v>
      </c>
      <c r="R20" s="184" t="s">
        <v>12</v>
      </c>
      <c r="S20" s="185">
        <f t="shared" ref="S20:T33" si="2">IF(Q20="Basso",1.8,IF(Q20="Medio",2.5,IF(Q20="Medio-Alto",3.8,IF(Q20="Alto",5,"0"))))</f>
        <v>1.8</v>
      </c>
      <c r="T20" s="185">
        <f t="shared" si="2"/>
        <v>1.8</v>
      </c>
      <c r="U20" s="185">
        <f>(T20*S20)</f>
        <v>3.24</v>
      </c>
      <c r="V20" s="186" t="str">
        <f>IF(U20=0,"--",IF(U20&lt;='db fasce di rischio'!$B$4,'db fasce di rischio'!$A$2,IF(U20&lt;='db fasce di rischio'!$D$4,'db fasce di rischio'!$C$2,IF(U20&lt;='db fasce di rischio'!$F$4,'db fasce di rischio'!$E$2,IF(U20&lt;='db fasce di rischio'!$H$4,'db fasce di rischio'!$G$2,"")))))</f>
        <v>Basso</v>
      </c>
      <c r="W20" s="30"/>
      <c r="X20" s="30"/>
    </row>
    <row r="21" spans="1:24" ht="21" customHeight="1" outlineLevel="1" x14ac:dyDescent="0.2">
      <c r="A21" s="169"/>
      <c r="B21" s="169"/>
      <c r="C21" s="26" t="s">
        <v>30</v>
      </c>
      <c r="D21" s="26" t="s">
        <v>30</v>
      </c>
      <c r="E21" s="26" t="s">
        <v>239</v>
      </c>
      <c r="F21" s="26" t="s">
        <v>667</v>
      </c>
      <c r="G21" s="161" t="str">
        <f t="shared" ref="G21:G22" si="3">V21</f>
        <v>Basso</v>
      </c>
      <c r="H21" s="27" t="s">
        <v>903</v>
      </c>
      <c r="I21" s="33" t="s">
        <v>303</v>
      </c>
      <c r="J21" s="87" t="s">
        <v>1386</v>
      </c>
      <c r="K21" s="33" t="s">
        <v>37</v>
      </c>
      <c r="L21" s="26" t="s">
        <v>1384</v>
      </c>
      <c r="M21" s="206">
        <v>1</v>
      </c>
      <c r="N21" s="26" t="s">
        <v>1385</v>
      </c>
      <c r="O21" s="26" t="s">
        <v>1383</v>
      </c>
      <c r="P21" s="169"/>
      <c r="Q21" s="184" t="s">
        <v>12</v>
      </c>
      <c r="R21" s="184" t="s">
        <v>12</v>
      </c>
      <c r="S21" s="185">
        <f t="shared" si="2"/>
        <v>1.8</v>
      </c>
      <c r="T21" s="185">
        <f t="shared" si="2"/>
        <v>1.8</v>
      </c>
      <c r="U21" s="185">
        <f t="shared" ref="U21:U33" si="4">(T21*S21)</f>
        <v>3.24</v>
      </c>
      <c r="V21" s="186" t="str">
        <f>IF(U21=0,"--",IF(U21&lt;='db fasce di rischio'!$B$4,'db fasce di rischio'!$A$2,IF(U21&lt;='db fasce di rischio'!$D$4,'db fasce di rischio'!$C$2,IF(U21&lt;='db fasce di rischio'!$F$4,'db fasce di rischio'!$E$2,IF(U21&lt;='db fasce di rischio'!$H$4,'db fasce di rischio'!$G$2,"")))))</f>
        <v>Basso</v>
      </c>
      <c r="W21" s="30"/>
      <c r="X21" s="30"/>
    </row>
    <row r="22" spans="1:24" ht="21" customHeight="1" outlineLevel="1" x14ac:dyDescent="0.2">
      <c r="A22" s="169"/>
      <c r="B22" s="169"/>
      <c r="C22" s="26" t="s">
        <v>30</v>
      </c>
      <c r="D22" s="26" t="s">
        <v>30</v>
      </c>
      <c r="E22" s="26" t="s">
        <v>241</v>
      </c>
      <c r="F22" s="26" t="s">
        <v>1478</v>
      </c>
      <c r="G22" s="161" t="str">
        <f t="shared" si="3"/>
        <v>Basso</v>
      </c>
      <c r="H22" s="27" t="s">
        <v>903</v>
      </c>
      <c r="I22" s="33" t="s">
        <v>293</v>
      </c>
      <c r="J22" s="87" t="s">
        <v>1386</v>
      </c>
      <c r="K22" s="33" t="s">
        <v>31</v>
      </c>
      <c r="L22" s="26" t="s">
        <v>1384</v>
      </c>
      <c r="M22" s="206">
        <v>1</v>
      </c>
      <c r="N22" s="26" t="s">
        <v>1385</v>
      </c>
      <c r="O22" s="26" t="s">
        <v>1383</v>
      </c>
      <c r="P22" s="169"/>
      <c r="Q22" s="184" t="s">
        <v>12</v>
      </c>
      <c r="R22" s="184" t="s">
        <v>12</v>
      </c>
      <c r="S22" s="185">
        <f t="shared" si="2"/>
        <v>1.8</v>
      </c>
      <c r="T22" s="185">
        <f t="shared" si="2"/>
        <v>1.8</v>
      </c>
      <c r="U22" s="185">
        <f t="shared" si="4"/>
        <v>3.24</v>
      </c>
      <c r="V22" s="186" t="str">
        <f>IF(U22=0,"--",IF(U22&lt;='db fasce di rischio'!$B$4,'db fasce di rischio'!$A$2,IF(U22&lt;='db fasce di rischio'!$D$4,'db fasce di rischio'!$C$2,IF(U22&lt;='db fasce di rischio'!$F$4,'db fasce di rischio'!$E$2,IF(U22&lt;='db fasce di rischio'!$H$4,'db fasce di rischio'!$G$2,"")))))</f>
        <v>Basso</v>
      </c>
      <c r="W22" s="30"/>
      <c r="X22" s="30"/>
    </row>
    <row r="23" spans="1:24" ht="21" customHeight="1" outlineLevel="1" x14ac:dyDescent="0.2">
      <c r="A23" s="169"/>
      <c r="B23" s="169"/>
      <c r="C23" s="26" t="s">
        <v>30</v>
      </c>
      <c r="D23" s="26" t="s">
        <v>30</v>
      </c>
      <c r="E23" s="26" t="s">
        <v>242</v>
      </c>
      <c r="F23" s="26" t="s">
        <v>1479</v>
      </c>
      <c r="G23" s="161" t="str">
        <f>V23</f>
        <v>Basso</v>
      </c>
      <c r="H23" s="27" t="s">
        <v>903</v>
      </c>
      <c r="I23" s="33" t="s">
        <v>303</v>
      </c>
      <c r="J23" s="87" t="s">
        <v>1386</v>
      </c>
      <c r="K23" s="33" t="s">
        <v>37</v>
      </c>
      <c r="L23" s="26" t="s">
        <v>1384</v>
      </c>
      <c r="M23" s="206">
        <v>1</v>
      </c>
      <c r="N23" s="26" t="s">
        <v>1385</v>
      </c>
      <c r="O23" s="26" t="s">
        <v>1383</v>
      </c>
      <c r="P23" s="169"/>
      <c r="Q23" s="184" t="s">
        <v>12</v>
      </c>
      <c r="R23" s="184" t="s">
        <v>12</v>
      </c>
      <c r="S23" s="185">
        <f t="shared" si="2"/>
        <v>1.8</v>
      </c>
      <c r="T23" s="185">
        <f t="shared" si="2"/>
        <v>1.8</v>
      </c>
      <c r="U23" s="185">
        <f t="shared" si="4"/>
        <v>3.24</v>
      </c>
      <c r="V23" s="186" t="str">
        <f>IF(U23=0,"--",IF(U23&lt;='db fasce di rischio'!$B$4,'db fasce di rischio'!$A$2,IF(U23&lt;='db fasce di rischio'!$D$4,'db fasce di rischio'!$C$2,IF(U23&lt;='db fasce di rischio'!$F$4,'db fasce di rischio'!$E$2,IF(U23&lt;='db fasce di rischio'!$H$4,'db fasce di rischio'!$G$2,"")))))</f>
        <v>Basso</v>
      </c>
      <c r="W23" s="30"/>
      <c r="X23" s="30"/>
    </row>
    <row r="24" spans="1:24" ht="21" customHeight="1" outlineLevel="1" x14ac:dyDescent="0.2">
      <c r="A24" s="169"/>
      <c r="B24" s="169"/>
      <c r="C24" s="26" t="s">
        <v>30</v>
      </c>
      <c r="D24" s="26" t="s">
        <v>30</v>
      </c>
      <c r="E24" s="26" t="s">
        <v>30</v>
      </c>
      <c r="F24" s="26" t="s">
        <v>30</v>
      </c>
      <c r="G24" s="161" t="str">
        <f t="shared" ref="G24" si="5">V24</f>
        <v>--</v>
      </c>
      <c r="H24" s="27" t="s">
        <v>30</v>
      </c>
      <c r="I24" s="33" t="s">
        <v>30</v>
      </c>
      <c r="J24" s="87"/>
      <c r="K24" s="33"/>
      <c r="L24" s="26"/>
      <c r="M24" s="26"/>
      <c r="N24" s="26"/>
      <c r="O24" s="26"/>
      <c r="P24" s="169"/>
      <c r="Q24" s="184"/>
      <c r="R24" s="184"/>
      <c r="S24" s="185" t="str">
        <f t="shared" si="2"/>
        <v>0</v>
      </c>
      <c r="T24" s="185" t="str">
        <f t="shared" si="2"/>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31.5" customHeight="1" outlineLevel="1" x14ac:dyDescent="0.2">
      <c r="A25" s="169"/>
      <c r="B25" s="169"/>
      <c r="C25" s="26" t="s">
        <v>30</v>
      </c>
      <c r="D25" s="26" t="s">
        <v>30</v>
      </c>
      <c r="E25" s="26"/>
      <c r="F25" s="26" t="s">
        <v>30</v>
      </c>
      <c r="G25" s="161" t="str">
        <f t="shared" ref="G25:G33" si="6">V25</f>
        <v>--</v>
      </c>
      <c r="H25" s="27" t="s">
        <v>30</v>
      </c>
      <c r="I25" s="33" t="s">
        <v>30</v>
      </c>
      <c r="J25" s="87"/>
      <c r="K25" s="33"/>
      <c r="L25" s="26"/>
      <c r="M25" s="26"/>
      <c r="N25" s="26"/>
      <c r="O25" s="26"/>
      <c r="P25" s="169"/>
      <c r="Q25" s="184"/>
      <c r="R25" s="184"/>
      <c r="S25" s="185" t="str">
        <f t="shared" si="2"/>
        <v>0</v>
      </c>
      <c r="T25" s="185" t="str">
        <f t="shared" si="2"/>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customHeight="1" outlineLevel="1" x14ac:dyDescent="0.2">
      <c r="A26" s="169"/>
      <c r="B26" s="169"/>
      <c r="C26" s="26" t="s">
        <v>30</v>
      </c>
      <c r="D26" s="26" t="s">
        <v>30</v>
      </c>
      <c r="E26" s="26" t="s">
        <v>30</v>
      </c>
      <c r="F26" s="26" t="s">
        <v>30</v>
      </c>
      <c r="G26" s="161" t="str">
        <f t="shared" si="6"/>
        <v>--</v>
      </c>
      <c r="H26" s="27" t="s">
        <v>30</v>
      </c>
      <c r="I26" s="33" t="s">
        <v>30</v>
      </c>
      <c r="J26" s="87"/>
      <c r="K26" s="33"/>
      <c r="L26" s="26"/>
      <c r="M26" s="26"/>
      <c r="N26" s="26"/>
      <c r="O26" s="26"/>
      <c r="P26" s="169"/>
      <c r="Q26" s="184"/>
      <c r="R26" s="184"/>
      <c r="S26" s="185" t="str">
        <f t="shared" si="2"/>
        <v>0</v>
      </c>
      <c r="T26" s="185" t="str">
        <f t="shared" si="2"/>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customHeight="1" outlineLevel="1" x14ac:dyDescent="0.2">
      <c r="A27" s="169"/>
      <c r="B27" s="169"/>
      <c r="C27" s="26" t="s">
        <v>30</v>
      </c>
      <c r="D27" s="26" t="s">
        <v>30</v>
      </c>
      <c r="E27" s="26" t="s">
        <v>30</v>
      </c>
      <c r="F27" s="26" t="s">
        <v>30</v>
      </c>
      <c r="G27" s="161" t="str">
        <f t="shared" si="6"/>
        <v>--</v>
      </c>
      <c r="H27" s="27" t="s">
        <v>30</v>
      </c>
      <c r="I27" s="33" t="s">
        <v>30</v>
      </c>
      <c r="J27" s="88"/>
      <c r="K27" s="33"/>
      <c r="L27" s="26"/>
      <c r="M27" s="26"/>
      <c r="N27" s="26"/>
      <c r="O27" s="26"/>
      <c r="P27" s="169"/>
      <c r="Q27" s="184"/>
      <c r="R27" s="184"/>
      <c r="S27" s="185" t="str">
        <f t="shared" si="2"/>
        <v>0</v>
      </c>
      <c r="T27" s="185" t="str">
        <f t="shared" si="2"/>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customHeight="1" outlineLevel="1" x14ac:dyDescent="0.2">
      <c r="A28" s="169"/>
      <c r="B28" s="169"/>
      <c r="C28" s="26" t="s">
        <v>30</v>
      </c>
      <c r="D28" s="26" t="s">
        <v>30</v>
      </c>
      <c r="E28" s="26" t="s">
        <v>30</v>
      </c>
      <c r="F28" s="26" t="s">
        <v>30</v>
      </c>
      <c r="G28" s="161" t="str">
        <f t="shared" si="6"/>
        <v>--</v>
      </c>
      <c r="H28" s="27" t="s">
        <v>30</v>
      </c>
      <c r="I28" s="33" t="s">
        <v>30</v>
      </c>
      <c r="J28" s="88"/>
      <c r="K28" s="33"/>
      <c r="L28" s="26"/>
      <c r="M28" s="26"/>
      <c r="N28" s="26"/>
      <c r="O28" s="26"/>
      <c r="P28" s="169"/>
      <c r="Q28" s="184"/>
      <c r="R28" s="184"/>
      <c r="S28" s="185" t="str">
        <f t="shared" si="2"/>
        <v>0</v>
      </c>
      <c r="T28" s="185" t="str">
        <f t="shared" si="2"/>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customHeight="1" outlineLevel="1" x14ac:dyDescent="0.2">
      <c r="A29" s="169"/>
      <c r="B29" s="169"/>
      <c r="C29" s="26" t="s">
        <v>30</v>
      </c>
      <c r="D29" s="26" t="s">
        <v>30</v>
      </c>
      <c r="E29" s="26" t="s">
        <v>30</v>
      </c>
      <c r="F29" s="26" t="s">
        <v>30</v>
      </c>
      <c r="G29" s="161" t="str">
        <f t="shared" si="6"/>
        <v>--</v>
      </c>
      <c r="H29" s="27" t="s">
        <v>30</v>
      </c>
      <c r="I29" s="33" t="s">
        <v>30</v>
      </c>
      <c r="J29" s="88"/>
      <c r="K29" s="33"/>
      <c r="L29" s="26"/>
      <c r="M29" s="26"/>
      <c r="N29" s="26"/>
      <c r="O29" s="26"/>
      <c r="P29" s="169"/>
      <c r="Q29" s="184"/>
      <c r="R29" s="184"/>
      <c r="S29" s="185" t="str">
        <f t="shared" si="2"/>
        <v>0</v>
      </c>
      <c r="T29" s="185" t="str">
        <f t="shared" si="2"/>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customHeight="1" outlineLevel="1" x14ac:dyDescent="0.2">
      <c r="A30" s="169"/>
      <c r="B30" s="169"/>
      <c r="C30" s="26" t="s">
        <v>30</v>
      </c>
      <c r="D30" s="26" t="s">
        <v>30</v>
      </c>
      <c r="E30" s="26" t="s">
        <v>30</v>
      </c>
      <c r="F30" s="26" t="s">
        <v>30</v>
      </c>
      <c r="G30" s="161" t="str">
        <f t="shared" si="6"/>
        <v>--</v>
      </c>
      <c r="H30" s="27" t="s">
        <v>30</v>
      </c>
      <c r="I30" s="33" t="s">
        <v>30</v>
      </c>
      <c r="J30" s="88"/>
      <c r="K30" s="33"/>
      <c r="L30" s="26"/>
      <c r="M30" s="26"/>
      <c r="N30" s="26"/>
      <c r="O30" s="26"/>
      <c r="P30" s="169"/>
      <c r="Q30" s="184"/>
      <c r="R30" s="184"/>
      <c r="S30" s="185" t="str">
        <f t="shared" si="2"/>
        <v>0</v>
      </c>
      <c r="T30" s="185" t="str">
        <f t="shared" si="2"/>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customHeight="1" outlineLevel="1" x14ac:dyDescent="0.2">
      <c r="A31" s="169"/>
      <c r="B31" s="169"/>
      <c r="C31" s="26" t="s">
        <v>30</v>
      </c>
      <c r="D31" s="26" t="s">
        <v>30</v>
      </c>
      <c r="E31" s="26" t="s">
        <v>30</v>
      </c>
      <c r="F31" s="26" t="s">
        <v>30</v>
      </c>
      <c r="G31" s="161" t="str">
        <f t="shared" si="6"/>
        <v>--</v>
      </c>
      <c r="H31" s="27" t="s">
        <v>30</v>
      </c>
      <c r="I31" s="33" t="s">
        <v>30</v>
      </c>
      <c r="J31" s="87"/>
      <c r="K31" s="33"/>
      <c r="L31" s="26"/>
      <c r="M31" s="26"/>
      <c r="N31" s="26"/>
      <c r="O31" s="26"/>
      <c r="P31" s="169"/>
      <c r="Q31" s="184"/>
      <c r="R31" s="184"/>
      <c r="S31" s="185" t="str">
        <f t="shared" si="2"/>
        <v>0</v>
      </c>
      <c r="T31" s="185" t="str">
        <f t="shared" si="2"/>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customHeight="1" outlineLevel="1" x14ac:dyDescent="0.2">
      <c r="A32" s="169"/>
      <c r="B32" s="169"/>
      <c r="C32" s="26" t="s">
        <v>30</v>
      </c>
      <c r="D32" s="26" t="s">
        <v>30</v>
      </c>
      <c r="E32" s="26" t="s">
        <v>30</v>
      </c>
      <c r="F32" s="26" t="s">
        <v>30</v>
      </c>
      <c r="G32" s="161" t="str">
        <f t="shared" si="6"/>
        <v>--</v>
      </c>
      <c r="H32" s="27" t="s">
        <v>30</v>
      </c>
      <c r="I32" s="33" t="s">
        <v>30</v>
      </c>
      <c r="J32" s="87"/>
      <c r="K32" s="33"/>
      <c r="L32" s="26"/>
      <c r="M32" s="26"/>
      <c r="N32" s="26"/>
      <c r="O32" s="28"/>
      <c r="P32" s="169"/>
      <c r="Q32" s="184"/>
      <c r="R32" s="184"/>
      <c r="S32" s="185" t="str">
        <f t="shared" si="2"/>
        <v>0</v>
      </c>
      <c r="T32" s="185" t="str">
        <f t="shared" si="2"/>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customHeight="1" outlineLevel="1" x14ac:dyDescent="0.2">
      <c r="A33" s="169"/>
      <c r="B33" s="169"/>
      <c r="C33" s="26" t="s">
        <v>30</v>
      </c>
      <c r="D33" s="26" t="s">
        <v>30</v>
      </c>
      <c r="E33" s="26" t="s">
        <v>30</v>
      </c>
      <c r="F33" s="26" t="s">
        <v>30</v>
      </c>
      <c r="G33" s="161" t="str">
        <f t="shared" si="6"/>
        <v>--</v>
      </c>
      <c r="H33" s="27" t="s">
        <v>30</v>
      </c>
      <c r="I33" s="33" t="s">
        <v>30</v>
      </c>
      <c r="J33" s="87"/>
      <c r="K33" s="33"/>
      <c r="L33" s="26"/>
      <c r="M33" s="26"/>
      <c r="N33" s="26"/>
      <c r="O33" s="29"/>
      <c r="P33" s="169"/>
      <c r="Q33" s="184"/>
      <c r="R33" s="184"/>
      <c r="S33" s="185" t="str">
        <f t="shared" si="2"/>
        <v>0</v>
      </c>
      <c r="T33" s="185" t="str">
        <f t="shared" si="2"/>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t="s">
        <v>1448</v>
      </c>
      <c r="G36" s="226"/>
      <c r="H36" s="226"/>
      <c r="I36" s="50" t="s">
        <v>11</v>
      </c>
      <c r="J36" s="227" t="s">
        <v>1473</v>
      </c>
      <c r="K36" s="227"/>
      <c r="L36" s="39"/>
      <c r="M36" s="162" t="s">
        <v>676</v>
      </c>
      <c r="N36" s="163" t="str">
        <f>V36</f>
        <v>Basso</v>
      </c>
      <c r="O36" s="39"/>
      <c r="P36" s="168"/>
      <c r="Q36" s="184" t="s">
        <v>12</v>
      </c>
      <c r="R36" s="184" t="s">
        <v>12</v>
      </c>
      <c r="S36" s="185">
        <f>IF(Q36="Basso",1.8,IF(Q36="Medio",2.5,IF(Q36="Medio-Alto",3.8,IF(Q36="Alto",5,"0"))))</f>
        <v>1.8</v>
      </c>
      <c r="T36" s="185">
        <f>IF(R36="Basso",1.8,IF(R36="Medio",2.5,IF(R36="Medio-Alto",3.8,IF(R36="Alto",5,"0"))))</f>
        <v>1.8</v>
      </c>
      <c r="U36" s="185">
        <f>IF(MAX(U40:U54)&gt;(T36*S36),MAX(U40:U54),T36*S36)</f>
        <v>3.24</v>
      </c>
      <c r="V36" s="186" t="str">
        <f>IF(U36=0,"--",IF(U36&lt;='db fasce di rischio'!$B$4,'db fasce di rischio'!$A$2,IF(U36&lt;='db fasce di rischio'!$D$4,'db fasce di rischio'!$C$2,IF(U36&lt;='db fasce di rischio'!$F$4,'db fasce di rischio'!$E$2,IF(U36&lt;='db fasce di rischio'!$H$4,'db fasce di rischio'!$G$2,"")))))</f>
        <v>Basso</v>
      </c>
      <c r="W36" s="30"/>
      <c r="X36" s="30"/>
    </row>
    <row r="37" spans="1:24" ht="59.45" customHeight="1" x14ac:dyDescent="0.2">
      <c r="A37" s="168"/>
      <c r="B37" s="168"/>
      <c r="C37" s="224"/>
      <c r="D37" s="225"/>
      <c r="E37" s="225"/>
      <c r="F37" s="172"/>
      <c r="G37" s="172"/>
      <c r="H37" s="172"/>
      <c r="I37" s="172"/>
      <c r="J37" s="172"/>
      <c r="K37" s="172"/>
      <c r="L37" s="173"/>
      <c r="M37" s="229" t="s">
        <v>1481</v>
      </c>
      <c r="N37" s="228"/>
      <c r="O37" s="228"/>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7"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customHeight="1" outlineLevel="1" x14ac:dyDescent="0.2">
      <c r="A40" s="169"/>
      <c r="B40" s="169"/>
      <c r="C40" s="26" t="s">
        <v>30</v>
      </c>
      <c r="D40" s="26" t="s">
        <v>30</v>
      </c>
      <c r="E40" s="26" t="s">
        <v>234</v>
      </c>
      <c r="F40" s="26" t="s">
        <v>1441</v>
      </c>
      <c r="G40" s="161" t="str">
        <f>V40</f>
        <v>Basso</v>
      </c>
      <c r="H40" s="27" t="s">
        <v>903</v>
      </c>
      <c r="I40" s="33" t="s">
        <v>308</v>
      </c>
      <c r="J40" s="87" t="s">
        <v>1386</v>
      </c>
      <c r="K40" s="33" t="s">
        <v>641</v>
      </c>
      <c r="L40" s="26" t="s">
        <v>1384</v>
      </c>
      <c r="M40" s="206">
        <v>1</v>
      </c>
      <c r="N40" s="26" t="s">
        <v>1385</v>
      </c>
      <c r="O40" s="26" t="s">
        <v>1383</v>
      </c>
      <c r="P40" s="169"/>
      <c r="Q40" s="184" t="s">
        <v>12</v>
      </c>
      <c r="R40" s="184" t="s">
        <v>12</v>
      </c>
      <c r="S40" s="185">
        <f>IF(Q40="Basso",1.8,IF(Q40="Medio",2.5,IF(Q40="Medio-Alto",3.8,IF(Q40="Alto",5,"0"))))</f>
        <v>1.8</v>
      </c>
      <c r="T40" s="185">
        <f>IF(R40="Basso",1.8,IF(R40="Medio",2.5,IF(R40="Medio-Alto",3.8,IF(R40="Alto",5,"0"))))</f>
        <v>1.8</v>
      </c>
      <c r="U40" s="185">
        <f>(T40*S40)</f>
        <v>3.24</v>
      </c>
      <c r="V40" s="186" t="str">
        <f>IF(U40=0,"--",IF(U40&lt;='db fasce di rischio'!$B$4,'db fasce di rischio'!$A$2,IF(U40&lt;='db fasce di rischio'!$D$4,'db fasce di rischio'!$C$2,IF(U40&lt;='db fasce di rischio'!$F$4,'db fasce di rischio'!$E$2,IF(U40&lt;='db fasce di rischio'!$H$4,'db fasce di rischio'!$G$2,"")))))</f>
        <v>Basso</v>
      </c>
      <c r="W40" s="30"/>
      <c r="X40" s="30"/>
    </row>
    <row r="41" spans="1:24" ht="21" customHeight="1" outlineLevel="1" x14ac:dyDescent="0.2">
      <c r="A41" s="169"/>
      <c r="B41" s="169"/>
      <c r="C41" s="26" t="s">
        <v>30</v>
      </c>
      <c r="D41" s="26" t="s">
        <v>30</v>
      </c>
      <c r="E41" s="26" t="s">
        <v>236</v>
      </c>
      <c r="F41" s="26" t="s">
        <v>1479</v>
      </c>
      <c r="G41" s="161" t="str">
        <f>V41</f>
        <v>Basso</v>
      </c>
      <c r="H41" s="27" t="s">
        <v>903</v>
      </c>
      <c r="I41" s="33" t="s">
        <v>303</v>
      </c>
      <c r="J41" s="87" t="s">
        <v>1386</v>
      </c>
      <c r="K41" s="33" t="s">
        <v>37</v>
      </c>
      <c r="L41" s="26" t="s">
        <v>1384</v>
      </c>
      <c r="M41" s="206">
        <v>1</v>
      </c>
      <c r="N41" s="26" t="s">
        <v>1385</v>
      </c>
      <c r="O41" s="26" t="s">
        <v>1383</v>
      </c>
      <c r="P41" s="169"/>
      <c r="Q41" s="184" t="s">
        <v>12</v>
      </c>
      <c r="R41" s="184" t="s">
        <v>12</v>
      </c>
      <c r="S41" s="185">
        <f t="shared" ref="S41:T54" si="7">IF(Q41="Basso",1.8,IF(Q41="Medio",2.5,IF(Q41="Medio-Alto",3.8,IF(Q41="Alto",5,"0"))))</f>
        <v>1.8</v>
      </c>
      <c r="T41" s="185">
        <f t="shared" si="7"/>
        <v>1.8</v>
      </c>
      <c r="U41" s="185">
        <f>(T41*S41)</f>
        <v>3.24</v>
      </c>
      <c r="V41" s="186" t="str">
        <f>IF(U41=0,"--",IF(U41&lt;='db fasce di rischio'!$B$4,'db fasce di rischio'!$A$2,IF(U41&lt;='db fasce di rischio'!$D$4,'db fasce di rischio'!$C$2,IF(U41&lt;='db fasce di rischio'!$F$4,'db fasce di rischio'!$E$2,IF(U41&lt;='db fasce di rischio'!$H$4,'db fasce di rischio'!$G$2,"")))))</f>
        <v>Basso</v>
      </c>
      <c r="W41" s="30"/>
      <c r="X41" s="30"/>
    </row>
    <row r="42" spans="1:24" ht="21" customHeight="1" outlineLevel="1" x14ac:dyDescent="0.2">
      <c r="A42" s="169"/>
      <c r="B42" s="169"/>
      <c r="C42" s="26" t="s">
        <v>30</v>
      </c>
      <c r="D42" s="26" t="s">
        <v>30</v>
      </c>
      <c r="E42" s="26" t="s">
        <v>239</v>
      </c>
      <c r="F42" s="26" t="s">
        <v>667</v>
      </c>
      <c r="G42" s="161" t="str">
        <f t="shared" ref="G42:G43" si="8">V42</f>
        <v>Basso</v>
      </c>
      <c r="H42" s="27" t="s">
        <v>903</v>
      </c>
      <c r="I42" s="33" t="s">
        <v>303</v>
      </c>
      <c r="J42" s="87" t="s">
        <v>1386</v>
      </c>
      <c r="K42" s="33" t="s">
        <v>37</v>
      </c>
      <c r="L42" s="26" t="s">
        <v>1384</v>
      </c>
      <c r="M42" s="206">
        <v>1</v>
      </c>
      <c r="N42" s="26" t="s">
        <v>1385</v>
      </c>
      <c r="O42" s="26" t="s">
        <v>1383</v>
      </c>
      <c r="P42" s="169"/>
      <c r="Q42" s="184" t="s">
        <v>12</v>
      </c>
      <c r="R42" s="184" t="s">
        <v>12</v>
      </c>
      <c r="S42" s="185">
        <f t="shared" si="7"/>
        <v>1.8</v>
      </c>
      <c r="T42" s="185">
        <f t="shared" si="7"/>
        <v>1.8</v>
      </c>
      <c r="U42" s="185">
        <f t="shared" ref="U42:U54" si="9">(T42*S42)</f>
        <v>3.24</v>
      </c>
      <c r="V42" s="186" t="str">
        <f>IF(U42=0,"--",IF(U42&lt;='db fasce di rischio'!$B$4,'db fasce di rischio'!$A$2,IF(U42&lt;='db fasce di rischio'!$D$4,'db fasce di rischio'!$C$2,IF(U42&lt;='db fasce di rischio'!$F$4,'db fasce di rischio'!$E$2,IF(U42&lt;='db fasce di rischio'!$H$4,'db fasce di rischio'!$G$2,"")))))</f>
        <v>Basso</v>
      </c>
      <c r="W42" s="30"/>
      <c r="X42" s="30"/>
    </row>
    <row r="43" spans="1:24" ht="21" customHeight="1" outlineLevel="1" x14ac:dyDescent="0.2">
      <c r="A43" s="169"/>
      <c r="B43" s="169"/>
      <c r="C43" s="26" t="s">
        <v>30</v>
      </c>
      <c r="D43" s="26" t="s">
        <v>30</v>
      </c>
      <c r="E43" s="26" t="s">
        <v>241</v>
      </c>
      <c r="F43" s="26" t="s">
        <v>1478</v>
      </c>
      <c r="G43" s="161" t="str">
        <f t="shared" si="8"/>
        <v>Basso</v>
      </c>
      <c r="H43" s="27" t="s">
        <v>903</v>
      </c>
      <c r="I43" s="33" t="s">
        <v>293</v>
      </c>
      <c r="J43" s="87" t="s">
        <v>1386</v>
      </c>
      <c r="K43" s="33" t="s">
        <v>31</v>
      </c>
      <c r="L43" s="26" t="s">
        <v>1384</v>
      </c>
      <c r="M43" s="206">
        <v>1</v>
      </c>
      <c r="N43" s="26" t="s">
        <v>1385</v>
      </c>
      <c r="O43" s="26" t="s">
        <v>1383</v>
      </c>
      <c r="P43" s="169"/>
      <c r="Q43" s="184" t="s">
        <v>12</v>
      </c>
      <c r="R43" s="184" t="s">
        <v>12</v>
      </c>
      <c r="S43" s="185">
        <f t="shared" si="7"/>
        <v>1.8</v>
      </c>
      <c r="T43" s="185">
        <f t="shared" si="7"/>
        <v>1.8</v>
      </c>
      <c r="U43" s="185">
        <f t="shared" si="9"/>
        <v>3.24</v>
      </c>
      <c r="V43" s="186" t="str">
        <f>IF(U43=0,"--",IF(U43&lt;='db fasce di rischio'!$B$4,'db fasce di rischio'!$A$2,IF(U43&lt;='db fasce di rischio'!$D$4,'db fasce di rischio'!$C$2,IF(U43&lt;='db fasce di rischio'!$F$4,'db fasce di rischio'!$E$2,IF(U43&lt;='db fasce di rischio'!$H$4,'db fasce di rischio'!$G$2,"")))))</f>
        <v>Basso</v>
      </c>
      <c r="W43" s="30"/>
      <c r="X43" s="30"/>
    </row>
    <row r="44" spans="1:24" ht="21" customHeight="1" outlineLevel="1" x14ac:dyDescent="0.2">
      <c r="A44" s="169"/>
      <c r="B44" s="169"/>
      <c r="C44" s="26" t="s">
        <v>30</v>
      </c>
      <c r="D44" s="26" t="s">
        <v>30</v>
      </c>
      <c r="E44" s="26" t="s">
        <v>242</v>
      </c>
      <c r="F44" s="26" t="s">
        <v>1479</v>
      </c>
      <c r="G44" s="161" t="str">
        <f>V44</f>
        <v>Basso</v>
      </c>
      <c r="H44" s="27" t="s">
        <v>903</v>
      </c>
      <c r="I44" s="33" t="s">
        <v>303</v>
      </c>
      <c r="J44" s="87" t="s">
        <v>1386</v>
      </c>
      <c r="K44" s="33" t="s">
        <v>37</v>
      </c>
      <c r="L44" s="26" t="s">
        <v>1384</v>
      </c>
      <c r="M44" s="206">
        <v>1</v>
      </c>
      <c r="N44" s="26" t="s">
        <v>1385</v>
      </c>
      <c r="O44" s="26" t="s">
        <v>1383</v>
      </c>
      <c r="P44" s="169"/>
      <c r="Q44" s="184" t="s">
        <v>12</v>
      </c>
      <c r="R44" s="184" t="s">
        <v>12</v>
      </c>
      <c r="S44" s="185">
        <f t="shared" si="7"/>
        <v>1.8</v>
      </c>
      <c r="T44" s="185">
        <f t="shared" si="7"/>
        <v>1.8</v>
      </c>
      <c r="U44" s="185">
        <f t="shared" si="9"/>
        <v>3.24</v>
      </c>
      <c r="V44" s="186" t="str">
        <f>IF(U44=0,"--",IF(U44&lt;='db fasce di rischio'!$B$4,'db fasce di rischio'!$A$2,IF(U44&lt;='db fasce di rischio'!$D$4,'db fasce di rischio'!$C$2,IF(U44&lt;='db fasce di rischio'!$F$4,'db fasce di rischio'!$E$2,IF(U44&lt;='db fasce di rischio'!$H$4,'db fasce di rischio'!$G$2,"")))))</f>
        <v>Basso</v>
      </c>
      <c r="W44" s="30"/>
      <c r="X44" s="30"/>
    </row>
    <row r="45" spans="1:24" ht="21" customHeight="1" outlineLevel="1" x14ac:dyDescent="0.2">
      <c r="A45" s="169"/>
      <c r="B45" s="169"/>
      <c r="C45" s="26" t="s">
        <v>30</v>
      </c>
      <c r="D45" s="26" t="s">
        <v>30</v>
      </c>
      <c r="E45" s="26" t="s">
        <v>30</v>
      </c>
      <c r="F45" s="26" t="s">
        <v>30</v>
      </c>
      <c r="G45" s="161" t="str">
        <f t="shared" ref="G45" si="10">V45</f>
        <v>--</v>
      </c>
      <c r="H45" s="27" t="s">
        <v>30</v>
      </c>
      <c r="I45" s="33" t="s">
        <v>30</v>
      </c>
      <c r="J45" s="87"/>
      <c r="K45" s="33"/>
      <c r="L45" s="26"/>
      <c r="M45" s="26"/>
      <c r="N45" s="26"/>
      <c r="O45" s="26"/>
      <c r="P45" s="169"/>
      <c r="Q45" s="184"/>
      <c r="R45" s="184"/>
      <c r="S45" s="185" t="str">
        <f t="shared" si="7"/>
        <v>0</v>
      </c>
      <c r="T45" s="185" t="str">
        <f t="shared" si="7"/>
        <v>0</v>
      </c>
      <c r="U45" s="185">
        <f t="shared" si="9"/>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customHeight="1" outlineLevel="1" x14ac:dyDescent="0.2">
      <c r="A46" s="169"/>
      <c r="B46" s="169"/>
      <c r="C46" s="26" t="s">
        <v>30</v>
      </c>
      <c r="D46" s="26" t="s">
        <v>30</v>
      </c>
      <c r="E46" s="26" t="s">
        <v>30</v>
      </c>
      <c r="F46" s="26" t="s">
        <v>30</v>
      </c>
      <c r="G46" s="161" t="str">
        <f t="shared" ref="G46:G54" si="11">V46</f>
        <v>--</v>
      </c>
      <c r="H46" s="27" t="s">
        <v>30</v>
      </c>
      <c r="I46" s="33" t="s">
        <v>30</v>
      </c>
      <c r="J46" s="87"/>
      <c r="K46" s="33"/>
      <c r="L46" s="26"/>
      <c r="M46" s="26"/>
      <c r="N46" s="26"/>
      <c r="O46" s="26"/>
      <c r="P46" s="169"/>
      <c r="Q46" s="184"/>
      <c r="R46" s="184"/>
      <c r="S46" s="185" t="str">
        <f t="shared" si="7"/>
        <v>0</v>
      </c>
      <c r="T46" s="185" t="str">
        <f t="shared" si="7"/>
        <v>0</v>
      </c>
      <c r="U46" s="185">
        <f t="shared" si="9"/>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customHeight="1" outlineLevel="1" x14ac:dyDescent="0.2">
      <c r="A47" s="169"/>
      <c r="B47" s="169"/>
      <c r="C47" s="26" t="s">
        <v>30</v>
      </c>
      <c r="D47" s="26" t="s">
        <v>30</v>
      </c>
      <c r="E47" s="26" t="s">
        <v>30</v>
      </c>
      <c r="F47" s="26" t="s">
        <v>30</v>
      </c>
      <c r="G47" s="161" t="str">
        <f t="shared" si="11"/>
        <v>--</v>
      </c>
      <c r="H47" s="27" t="s">
        <v>30</v>
      </c>
      <c r="I47" s="33" t="s">
        <v>30</v>
      </c>
      <c r="J47" s="87"/>
      <c r="K47" s="33"/>
      <c r="L47" s="26"/>
      <c r="M47" s="26"/>
      <c r="N47" s="26"/>
      <c r="O47" s="26"/>
      <c r="P47" s="169"/>
      <c r="Q47" s="184"/>
      <c r="R47" s="184"/>
      <c r="S47" s="185" t="str">
        <f t="shared" si="7"/>
        <v>0</v>
      </c>
      <c r="T47" s="185" t="str">
        <f t="shared" si="7"/>
        <v>0</v>
      </c>
      <c r="U47" s="185">
        <f t="shared" si="9"/>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customHeight="1" outlineLevel="1" x14ac:dyDescent="0.2">
      <c r="A48" s="169"/>
      <c r="B48" s="169"/>
      <c r="C48" s="26" t="s">
        <v>30</v>
      </c>
      <c r="D48" s="26" t="s">
        <v>30</v>
      </c>
      <c r="E48" s="26" t="s">
        <v>30</v>
      </c>
      <c r="F48" s="26" t="s">
        <v>30</v>
      </c>
      <c r="G48" s="161" t="str">
        <f t="shared" si="11"/>
        <v>--</v>
      </c>
      <c r="H48" s="27" t="s">
        <v>30</v>
      </c>
      <c r="I48" s="33" t="s">
        <v>30</v>
      </c>
      <c r="J48" s="88"/>
      <c r="K48" s="33"/>
      <c r="L48" s="26"/>
      <c r="M48" s="26"/>
      <c r="N48" s="26"/>
      <c r="O48" s="26"/>
      <c r="P48" s="169"/>
      <c r="Q48" s="184"/>
      <c r="R48" s="184"/>
      <c r="S48" s="185" t="str">
        <f t="shared" si="7"/>
        <v>0</v>
      </c>
      <c r="T48" s="185" t="str">
        <f t="shared" si="7"/>
        <v>0</v>
      </c>
      <c r="U48" s="185">
        <f t="shared" si="9"/>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customHeight="1" outlineLevel="1" x14ac:dyDescent="0.2">
      <c r="A49" s="169"/>
      <c r="B49" s="169"/>
      <c r="C49" s="26" t="s">
        <v>30</v>
      </c>
      <c r="D49" s="26" t="s">
        <v>30</v>
      </c>
      <c r="E49" s="26" t="s">
        <v>30</v>
      </c>
      <c r="F49" s="26" t="s">
        <v>30</v>
      </c>
      <c r="G49" s="161" t="str">
        <f t="shared" si="11"/>
        <v>--</v>
      </c>
      <c r="H49" s="27" t="s">
        <v>30</v>
      </c>
      <c r="I49" s="33" t="s">
        <v>30</v>
      </c>
      <c r="J49" s="88"/>
      <c r="K49" s="33"/>
      <c r="L49" s="26"/>
      <c r="M49" s="26"/>
      <c r="N49" s="26"/>
      <c r="O49" s="26"/>
      <c r="P49" s="169"/>
      <c r="Q49" s="184"/>
      <c r="R49" s="184"/>
      <c r="S49" s="185" t="str">
        <f t="shared" si="7"/>
        <v>0</v>
      </c>
      <c r="T49" s="185" t="str">
        <f t="shared" si="7"/>
        <v>0</v>
      </c>
      <c r="U49" s="185">
        <f t="shared" si="9"/>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customHeight="1" outlineLevel="1" x14ac:dyDescent="0.2">
      <c r="A50" s="169"/>
      <c r="B50" s="169"/>
      <c r="C50" s="26" t="s">
        <v>30</v>
      </c>
      <c r="D50" s="26" t="s">
        <v>30</v>
      </c>
      <c r="E50" s="26" t="s">
        <v>30</v>
      </c>
      <c r="F50" s="26" t="s">
        <v>30</v>
      </c>
      <c r="G50" s="161" t="str">
        <f t="shared" si="11"/>
        <v>--</v>
      </c>
      <c r="H50" s="27" t="s">
        <v>30</v>
      </c>
      <c r="I50" s="33" t="s">
        <v>30</v>
      </c>
      <c r="J50" s="88"/>
      <c r="K50" s="33"/>
      <c r="L50" s="26"/>
      <c r="M50" s="26"/>
      <c r="N50" s="26"/>
      <c r="O50" s="26"/>
      <c r="P50" s="169"/>
      <c r="Q50" s="184"/>
      <c r="R50" s="184"/>
      <c r="S50" s="185" t="str">
        <f t="shared" si="7"/>
        <v>0</v>
      </c>
      <c r="T50" s="185" t="str">
        <f t="shared" si="7"/>
        <v>0</v>
      </c>
      <c r="U50" s="185">
        <f t="shared" si="9"/>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customHeight="1" outlineLevel="1" x14ac:dyDescent="0.2">
      <c r="A51" s="169"/>
      <c r="B51" s="169"/>
      <c r="C51" s="26" t="s">
        <v>30</v>
      </c>
      <c r="D51" s="26" t="s">
        <v>30</v>
      </c>
      <c r="E51" s="26" t="s">
        <v>30</v>
      </c>
      <c r="F51" s="26" t="s">
        <v>30</v>
      </c>
      <c r="G51" s="161" t="str">
        <f t="shared" si="11"/>
        <v>--</v>
      </c>
      <c r="H51" s="27" t="s">
        <v>30</v>
      </c>
      <c r="I51" s="33" t="s">
        <v>30</v>
      </c>
      <c r="J51" s="88"/>
      <c r="K51" s="33"/>
      <c r="L51" s="26"/>
      <c r="M51" s="26"/>
      <c r="N51" s="26"/>
      <c r="O51" s="26"/>
      <c r="P51" s="169"/>
      <c r="Q51" s="184"/>
      <c r="R51" s="184"/>
      <c r="S51" s="185" t="str">
        <f t="shared" si="7"/>
        <v>0</v>
      </c>
      <c r="T51" s="185" t="str">
        <f t="shared" si="7"/>
        <v>0</v>
      </c>
      <c r="U51" s="185">
        <f t="shared" si="9"/>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customHeight="1" outlineLevel="1" x14ac:dyDescent="0.2">
      <c r="A52" s="169"/>
      <c r="B52" s="169"/>
      <c r="C52" s="26" t="s">
        <v>30</v>
      </c>
      <c r="D52" s="26" t="s">
        <v>30</v>
      </c>
      <c r="E52" s="26" t="s">
        <v>30</v>
      </c>
      <c r="F52" s="26" t="s">
        <v>30</v>
      </c>
      <c r="G52" s="161" t="str">
        <f t="shared" si="11"/>
        <v>--</v>
      </c>
      <c r="H52" s="27" t="s">
        <v>30</v>
      </c>
      <c r="I52" s="33" t="s">
        <v>30</v>
      </c>
      <c r="J52" s="87"/>
      <c r="K52" s="33"/>
      <c r="L52" s="26"/>
      <c r="M52" s="26"/>
      <c r="N52" s="26"/>
      <c r="O52" s="26"/>
      <c r="P52" s="169"/>
      <c r="Q52" s="184"/>
      <c r="R52" s="184"/>
      <c r="S52" s="185" t="str">
        <f t="shared" si="7"/>
        <v>0</v>
      </c>
      <c r="T52" s="185" t="str">
        <f t="shared" si="7"/>
        <v>0</v>
      </c>
      <c r="U52" s="185">
        <f t="shared" si="9"/>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customHeight="1" outlineLevel="1" x14ac:dyDescent="0.2">
      <c r="A53" s="169"/>
      <c r="B53" s="169"/>
      <c r="C53" s="26" t="s">
        <v>30</v>
      </c>
      <c r="D53" s="26" t="s">
        <v>30</v>
      </c>
      <c r="E53" s="26" t="s">
        <v>30</v>
      </c>
      <c r="F53" s="26" t="s">
        <v>30</v>
      </c>
      <c r="G53" s="161" t="str">
        <f t="shared" si="11"/>
        <v>--</v>
      </c>
      <c r="H53" s="27" t="s">
        <v>30</v>
      </c>
      <c r="I53" s="33" t="s">
        <v>30</v>
      </c>
      <c r="J53" s="87"/>
      <c r="K53" s="33"/>
      <c r="L53" s="26"/>
      <c r="M53" s="26"/>
      <c r="N53" s="26"/>
      <c r="O53" s="28"/>
      <c r="P53" s="169"/>
      <c r="Q53" s="184"/>
      <c r="R53" s="184"/>
      <c r="S53" s="185" t="str">
        <f t="shared" si="7"/>
        <v>0</v>
      </c>
      <c r="T53" s="185" t="str">
        <f t="shared" si="7"/>
        <v>0</v>
      </c>
      <c r="U53" s="185">
        <f t="shared" si="9"/>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customHeight="1" outlineLevel="1" x14ac:dyDescent="0.2">
      <c r="A54" s="169"/>
      <c r="B54" s="169"/>
      <c r="C54" s="26" t="s">
        <v>30</v>
      </c>
      <c r="D54" s="26" t="s">
        <v>30</v>
      </c>
      <c r="E54" s="26" t="s">
        <v>30</v>
      </c>
      <c r="F54" s="26" t="s">
        <v>30</v>
      </c>
      <c r="G54" s="161" t="str">
        <f t="shared" si="11"/>
        <v>--</v>
      </c>
      <c r="H54" s="27" t="s">
        <v>30</v>
      </c>
      <c r="I54" s="33" t="s">
        <v>30</v>
      </c>
      <c r="J54" s="87"/>
      <c r="K54" s="33"/>
      <c r="L54" s="26"/>
      <c r="M54" s="26"/>
      <c r="N54" s="26"/>
      <c r="O54" s="29"/>
      <c r="P54" s="169"/>
      <c r="Q54" s="184"/>
      <c r="R54" s="184"/>
      <c r="S54" s="185" t="str">
        <f t="shared" si="7"/>
        <v>0</v>
      </c>
      <c r="T54" s="185" t="str">
        <f t="shared" si="7"/>
        <v>0</v>
      </c>
      <c r="U54" s="185">
        <f t="shared" si="9"/>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t="s">
        <v>1449</v>
      </c>
      <c r="G57" s="226"/>
      <c r="H57" s="226"/>
      <c r="I57" s="50" t="s">
        <v>11</v>
      </c>
      <c r="J57" s="227" t="s">
        <v>1473</v>
      </c>
      <c r="K57" s="227"/>
      <c r="L57" s="39"/>
      <c r="M57" s="162" t="s">
        <v>676</v>
      </c>
      <c r="N57" s="163" t="str">
        <f>V57</f>
        <v>Basso</v>
      </c>
      <c r="O57" s="39"/>
      <c r="P57" s="168"/>
      <c r="Q57" s="184" t="s">
        <v>12</v>
      </c>
      <c r="R57" s="184" t="s">
        <v>12</v>
      </c>
      <c r="S57" s="185">
        <f>IF(Q57="Basso",1.8,IF(Q57="Medio",2.5,IF(Q57="Medio-Alto",3.8,IF(Q57="Alto",5,"0"))))</f>
        <v>1.8</v>
      </c>
      <c r="T57" s="185">
        <f>IF(R57="Basso",1.8,IF(R57="Medio",2.5,IF(R57="Medio-Alto",3.8,IF(R57="Alto",5,"0"))))</f>
        <v>1.8</v>
      </c>
      <c r="U57" s="185">
        <f>IF(MAX(U61:U75)&gt;(T57*S57),MAX(U61:U75),T57*S57)</f>
        <v>3.24</v>
      </c>
      <c r="V57" s="186" t="str">
        <f>IF(U57=0,"--",IF(U57&lt;='db fasce di rischio'!$B$4,'db fasce di rischio'!$A$2,IF(U57&lt;='db fasce di rischio'!$D$4,'db fasce di rischio'!$C$2,IF(U57&lt;='db fasce di rischio'!$F$4,'db fasce di rischio'!$E$2,IF(U57&lt;='db fasce di rischio'!$H$4,'db fasce di rischio'!$G$2,"")))))</f>
        <v>Basso</v>
      </c>
      <c r="W57" s="30"/>
      <c r="X57" s="30"/>
    </row>
    <row r="58" spans="1:24" ht="59.45" customHeight="1" x14ac:dyDescent="0.2">
      <c r="A58" s="168"/>
      <c r="B58" s="168"/>
      <c r="C58" s="224"/>
      <c r="D58" s="225"/>
      <c r="E58" s="225"/>
      <c r="F58" s="172"/>
      <c r="G58" s="172"/>
      <c r="H58" s="172"/>
      <c r="I58" s="172"/>
      <c r="J58" s="172"/>
      <c r="K58" s="172"/>
      <c r="L58" s="173"/>
      <c r="M58" s="229" t="s">
        <v>1481</v>
      </c>
      <c r="N58" s="228"/>
      <c r="O58" s="228"/>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customHeight="1" outlineLevel="1" x14ac:dyDescent="0.2">
      <c r="A60" s="169"/>
      <c r="B60" s="169"/>
      <c r="C60" s="24" t="s">
        <v>915</v>
      </c>
      <c r="D60" s="24" t="s">
        <v>916</v>
      </c>
      <c r="E60" s="24" t="s">
        <v>981</v>
      </c>
      <c r="F60" s="24" t="s">
        <v>980</v>
      </c>
      <c r="G60" s="187"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customHeight="1" outlineLevel="1" x14ac:dyDescent="0.2">
      <c r="A61" s="169"/>
      <c r="B61" s="169"/>
      <c r="C61" s="26" t="s">
        <v>30</v>
      </c>
      <c r="D61" s="26" t="s">
        <v>30</v>
      </c>
      <c r="E61" s="26" t="s">
        <v>234</v>
      </c>
      <c r="F61" s="26" t="s">
        <v>1441</v>
      </c>
      <c r="G61" s="161" t="str">
        <f>V61</f>
        <v>Basso</v>
      </c>
      <c r="H61" s="27" t="s">
        <v>903</v>
      </c>
      <c r="I61" s="33" t="s">
        <v>308</v>
      </c>
      <c r="J61" s="87" t="s">
        <v>1386</v>
      </c>
      <c r="K61" s="33" t="s">
        <v>641</v>
      </c>
      <c r="L61" s="26" t="s">
        <v>1384</v>
      </c>
      <c r="M61" s="206">
        <v>1</v>
      </c>
      <c r="N61" s="26" t="s">
        <v>1385</v>
      </c>
      <c r="O61" s="26" t="s">
        <v>1383</v>
      </c>
      <c r="P61" s="169"/>
      <c r="Q61" s="184" t="s">
        <v>12</v>
      </c>
      <c r="R61" s="184" t="s">
        <v>12</v>
      </c>
      <c r="S61" s="185">
        <f>IF(Q61="Basso",1.8,IF(Q61="Medio",2.5,IF(Q61="Medio-Alto",3.8,IF(Q61="Alto",5,"0"))))</f>
        <v>1.8</v>
      </c>
      <c r="T61" s="185">
        <f>IF(R61="Basso",1.8,IF(R61="Medio",2.5,IF(R61="Medio-Alto",3.8,IF(R61="Alto",5,"0"))))</f>
        <v>1.8</v>
      </c>
      <c r="U61" s="185">
        <f>(T61*S61)</f>
        <v>3.24</v>
      </c>
      <c r="V61" s="186" t="str">
        <f>IF(U61=0,"--",IF(U61&lt;='db fasce di rischio'!$B$4,'db fasce di rischio'!$A$2,IF(U61&lt;='db fasce di rischio'!$D$4,'db fasce di rischio'!$C$2,IF(U61&lt;='db fasce di rischio'!$F$4,'db fasce di rischio'!$E$2,IF(U61&lt;='db fasce di rischio'!$H$4,'db fasce di rischio'!$G$2,"")))))</f>
        <v>Basso</v>
      </c>
      <c r="W61" s="30"/>
      <c r="X61" s="30"/>
    </row>
    <row r="62" spans="1:24" ht="21" customHeight="1" outlineLevel="1" x14ac:dyDescent="0.2">
      <c r="A62" s="169"/>
      <c r="B62" s="169"/>
      <c r="C62" s="26" t="s">
        <v>30</v>
      </c>
      <c r="D62" s="26" t="s">
        <v>30</v>
      </c>
      <c r="E62" s="26" t="s">
        <v>236</v>
      </c>
      <c r="F62" s="26" t="s">
        <v>1479</v>
      </c>
      <c r="G62" s="161" t="str">
        <f>V62</f>
        <v>Basso</v>
      </c>
      <c r="H62" s="27" t="s">
        <v>903</v>
      </c>
      <c r="I62" s="33" t="s">
        <v>303</v>
      </c>
      <c r="J62" s="87" t="s">
        <v>1386</v>
      </c>
      <c r="K62" s="33" t="s">
        <v>37</v>
      </c>
      <c r="L62" s="26" t="s">
        <v>1384</v>
      </c>
      <c r="M62" s="206">
        <v>1</v>
      </c>
      <c r="N62" s="26" t="s">
        <v>1385</v>
      </c>
      <c r="O62" s="26" t="s">
        <v>1383</v>
      </c>
      <c r="P62" s="169"/>
      <c r="Q62" s="184" t="s">
        <v>12</v>
      </c>
      <c r="R62" s="184" t="s">
        <v>12</v>
      </c>
      <c r="S62" s="185">
        <f t="shared" ref="S62:T75" si="12">IF(Q62="Basso",1.8,IF(Q62="Medio",2.5,IF(Q62="Medio-Alto",3.8,IF(Q62="Alto",5,"0"))))</f>
        <v>1.8</v>
      </c>
      <c r="T62" s="185">
        <f t="shared" si="12"/>
        <v>1.8</v>
      </c>
      <c r="U62" s="185">
        <f>(T62*S62)</f>
        <v>3.24</v>
      </c>
      <c r="V62" s="186" t="str">
        <f>IF(U62=0,"--",IF(U62&lt;='db fasce di rischio'!$B$4,'db fasce di rischio'!$A$2,IF(U62&lt;='db fasce di rischio'!$D$4,'db fasce di rischio'!$C$2,IF(U62&lt;='db fasce di rischio'!$F$4,'db fasce di rischio'!$E$2,IF(U62&lt;='db fasce di rischio'!$H$4,'db fasce di rischio'!$G$2,"")))))</f>
        <v>Basso</v>
      </c>
      <c r="W62" s="30"/>
      <c r="X62" s="30"/>
    </row>
    <row r="63" spans="1:24" ht="21" customHeight="1" outlineLevel="1" x14ac:dyDescent="0.2">
      <c r="A63" s="169"/>
      <c r="B63" s="169"/>
      <c r="C63" s="26" t="s">
        <v>30</v>
      </c>
      <c r="D63" s="26" t="s">
        <v>30</v>
      </c>
      <c r="E63" s="26" t="s">
        <v>239</v>
      </c>
      <c r="F63" s="26" t="s">
        <v>667</v>
      </c>
      <c r="G63" s="161" t="str">
        <f t="shared" ref="G63:G64" si="13">V63</f>
        <v>Basso</v>
      </c>
      <c r="H63" s="27" t="s">
        <v>903</v>
      </c>
      <c r="I63" s="33" t="s">
        <v>303</v>
      </c>
      <c r="J63" s="87" t="s">
        <v>1386</v>
      </c>
      <c r="K63" s="33" t="s">
        <v>37</v>
      </c>
      <c r="L63" s="26" t="s">
        <v>1384</v>
      </c>
      <c r="M63" s="206">
        <v>1</v>
      </c>
      <c r="N63" s="26" t="s">
        <v>1385</v>
      </c>
      <c r="O63" s="26" t="s">
        <v>1383</v>
      </c>
      <c r="P63" s="169"/>
      <c r="Q63" s="184" t="s">
        <v>12</v>
      </c>
      <c r="R63" s="184" t="s">
        <v>12</v>
      </c>
      <c r="S63" s="185">
        <f t="shared" si="12"/>
        <v>1.8</v>
      </c>
      <c r="T63" s="185">
        <f t="shared" si="12"/>
        <v>1.8</v>
      </c>
      <c r="U63" s="185">
        <f t="shared" ref="U63:U75" si="14">(T63*S63)</f>
        <v>3.24</v>
      </c>
      <c r="V63" s="186" t="str">
        <f>IF(U63=0,"--",IF(U63&lt;='db fasce di rischio'!$B$4,'db fasce di rischio'!$A$2,IF(U63&lt;='db fasce di rischio'!$D$4,'db fasce di rischio'!$C$2,IF(U63&lt;='db fasce di rischio'!$F$4,'db fasce di rischio'!$E$2,IF(U63&lt;='db fasce di rischio'!$H$4,'db fasce di rischio'!$G$2,"")))))</f>
        <v>Basso</v>
      </c>
      <c r="W63" s="30"/>
      <c r="X63" s="30"/>
    </row>
    <row r="64" spans="1:24" ht="21" customHeight="1" outlineLevel="1" x14ac:dyDescent="0.2">
      <c r="A64" s="169"/>
      <c r="B64" s="169"/>
      <c r="C64" s="26" t="s">
        <v>30</v>
      </c>
      <c r="D64" s="26" t="s">
        <v>30</v>
      </c>
      <c r="E64" s="26" t="s">
        <v>241</v>
      </c>
      <c r="F64" s="26" t="s">
        <v>1478</v>
      </c>
      <c r="G64" s="161" t="str">
        <f t="shared" si="13"/>
        <v>Basso</v>
      </c>
      <c r="H64" s="27" t="s">
        <v>903</v>
      </c>
      <c r="I64" s="33" t="s">
        <v>293</v>
      </c>
      <c r="J64" s="87" t="s">
        <v>1386</v>
      </c>
      <c r="K64" s="33" t="s">
        <v>31</v>
      </c>
      <c r="L64" s="26" t="s">
        <v>1384</v>
      </c>
      <c r="M64" s="206">
        <v>1</v>
      </c>
      <c r="N64" s="26" t="s">
        <v>1385</v>
      </c>
      <c r="O64" s="26" t="s">
        <v>1383</v>
      </c>
      <c r="P64" s="169"/>
      <c r="Q64" s="184" t="s">
        <v>12</v>
      </c>
      <c r="R64" s="184" t="s">
        <v>12</v>
      </c>
      <c r="S64" s="185">
        <f t="shared" si="12"/>
        <v>1.8</v>
      </c>
      <c r="T64" s="185">
        <f t="shared" si="12"/>
        <v>1.8</v>
      </c>
      <c r="U64" s="185">
        <f t="shared" si="14"/>
        <v>3.24</v>
      </c>
      <c r="V64" s="186" t="str">
        <f>IF(U64=0,"--",IF(U64&lt;='db fasce di rischio'!$B$4,'db fasce di rischio'!$A$2,IF(U64&lt;='db fasce di rischio'!$D$4,'db fasce di rischio'!$C$2,IF(U64&lt;='db fasce di rischio'!$F$4,'db fasce di rischio'!$E$2,IF(U64&lt;='db fasce di rischio'!$H$4,'db fasce di rischio'!$G$2,"")))))</f>
        <v>Basso</v>
      </c>
      <c r="W64" s="30"/>
      <c r="X64" s="30"/>
    </row>
    <row r="65" spans="1:24" ht="21" customHeight="1" outlineLevel="1" x14ac:dyDescent="0.2">
      <c r="A65" s="169"/>
      <c r="B65" s="169"/>
      <c r="C65" s="26" t="s">
        <v>30</v>
      </c>
      <c r="D65" s="26" t="s">
        <v>30</v>
      </c>
      <c r="E65" s="26" t="s">
        <v>242</v>
      </c>
      <c r="F65" s="26" t="s">
        <v>1479</v>
      </c>
      <c r="G65" s="161" t="str">
        <f>V65</f>
        <v>Basso</v>
      </c>
      <c r="H65" s="27" t="s">
        <v>903</v>
      </c>
      <c r="I65" s="33" t="s">
        <v>303</v>
      </c>
      <c r="J65" s="87" t="s">
        <v>1386</v>
      </c>
      <c r="K65" s="33" t="s">
        <v>37</v>
      </c>
      <c r="L65" s="26" t="s">
        <v>1384</v>
      </c>
      <c r="M65" s="206">
        <v>1</v>
      </c>
      <c r="N65" s="26" t="s">
        <v>1385</v>
      </c>
      <c r="O65" s="26" t="s">
        <v>1383</v>
      </c>
      <c r="P65" s="169"/>
      <c r="Q65" s="184" t="s">
        <v>12</v>
      </c>
      <c r="R65" s="184" t="s">
        <v>12</v>
      </c>
      <c r="S65" s="185">
        <f t="shared" si="12"/>
        <v>1.8</v>
      </c>
      <c r="T65" s="185">
        <f t="shared" si="12"/>
        <v>1.8</v>
      </c>
      <c r="U65" s="185">
        <f t="shared" si="14"/>
        <v>3.24</v>
      </c>
      <c r="V65" s="186" t="str">
        <f>IF(U65=0,"--",IF(U65&lt;='db fasce di rischio'!$B$4,'db fasce di rischio'!$A$2,IF(U65&lt;='db fasce di rischio'!$D$4,'db fasce di rischio'!$C$2,IF(U65&lt;='db fasce di rischio'!$F$4,'db fasce di rischio'!$E$2,IF(U65&lt;='db fasce di rischio'!$H$4,'db fasce di rischio'!$G$2,"")))))</f>
        <v>Basso</v>
      </c>
      <c r="W65" s="30"/>
      <c r="X65" s="30"/>
    </row>
    <row r="66" spans="1:24" ht="21" customHeight="1" outlineLevel="1" x14ac:dyDescent="0.2">
      <c r="A66" s="169"/>
      <c r="B66" s="169"/>
      <c r="C66" s="26" t="s">
        <v>30</v>
      </c>
      <c r="D66" s="26" t="s">
        <v>30</v>
      </c>
      <c r="E66" s="26" t="s">
        <v>30</v>
      </c>
      <c r="F66" s="26" t="s">
        <v>30</v>
      </c>
      <c r="G66" s="161" t="str">
        <f t="shared" ref="G66" si="15">V66</f>
        <v>--</v>
      </c>
      <c r="H66" s="27" t="s">
        <v>30</v>
      </c>
      <c r="I66" s="33" t="s">
        <v>30</v>
      </c>
      <c r="J66" s="87"/>
      <c r="K66" s="33"/>
      <c r="L66" s="26"/>
      <c r="M66" s="26"/>
      <c r="N66" s="26"/>
      <c r="O66" s="26"/>
      <c r="P66" s="169"/>
      <c r="Q66" s="184"/>
      <c r="R66" s="184"/>
      <c r="S66" s="185" t="str">
        <f t="shared" si="12"/>
        <v>0</v>
      </c>
      <c r="T66" s="185" t="str">
        <f t="shared" si="12"/>
        <v>0</v>
      </c>
      <c r="U66" s="185">
        <f t="shared" si="14"/>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customHeight="1" outlineLevel="1" x14ac:dyDescent="0.2">
      <c r="A67" s="169"/>
      <c r="B67" s="169"/>
      <c r="C67" s="26" t="s">
        <v>30</v>
      </c>
      <c r="D67" s="26" t="s">
        <v>30</v>
      </c>
      <c r="E67" s="26" t="s">
        <v>30</v>
      </c>
      <c r="F67" s="26" t="s">
        <v>30</v>
      </c>
      <c r="G67" s="161" t="str">
        <f t="shared" ref="G67:G75" si="16">V67</f>
        <v>--</v>
      </c>
      <c r="H67" s="27" t="s">
        <v>30</v>
      </c>
      <c r="I67" s="33" t="s">
        <v>30</v>
      </c>
      <c r="J67" s="87"/>
      <c r="K67" s="33"/>
      <c r="L67" s="26"/>
      <c r="M67" s="26"/>
      <c r="N67" s="26"/>
      <c r="O67" s="26"/>
      <c r="P67" s="169"/>
      <c r="Q67" s="184"/>
      <c r="R67" s="184"/>
      <c r="S67" s="185" t="str">
        <f t="shared" si="12"/>
        <v>0</v>
      </c>
      <c r="T67" s="185" t="str">
        <f t="shared" si="12"/>
        <v>0</v>
      </c>
      <c r="U67" s="185">
        <f t="shared" si="14"/>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customHeight="1" outlineLevel="1" x14ac:dyDescent="0.2">
      <c r="A68" s="169"/>
      <c r="B68" s="169"/>
      <c r="C68" s="26" t="s">
        <v>30</v>
      </c>
      <c r="D68" s="26" t="s">
        <v>30</v>
      </c>
      <c r="E68" s="26" t="s">
        <v>30</v>
      </c>
      <c r="F68" s="26" t="s">
        <v>30</v>
      </c>
      <c r="G68" s="161" t="str">
        <f t="shared" si="16"/>
        <v>--</v>
      </c>
      <c r="H68" s="27" t="s">
        <v>30</v>
      </c>
      <c r="I68" s="33" t="s">
        <v>30</v>
      </c>
      <c r="J68" s="87"/>
      <c r="K68" s="33"/>
      <c r="L68" s="26"/>
      <c r="M68" s="26"/>
      <c r="N68" s="26"/>
      <c r="O68" s="26"/>
      <c r="P68" s="169"/>
      <c r="Q68" s="184"/>
      <c r="R68" s="184"/>
      <c r="S68" s="185" t="str">
        <f t="shared" si="12"/>
        <v>0</v>
      </c>
      <c r="T68" s="185" t="str">
        <f t="shared" si="12"/>
        <v>0</v>
      </c>
      <c r="U68" s="185">
        <f t="shared" si="14"/>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customHeight="1" outlineLevel="1" x14ac:dyDescent="0.2">
      <c r="A69" s="169"/>
      <c r="B69" s="169"/>
      <c r="C69" s="26" t="s">
        <v>30</v>
      </c>
      <c r="D69" s="26" t="s">
        <v>30</v>
      </c>
      <c r="E69" s="26" t="s">
        <v>30</v>
      </c>
      <c r="F69" s="26" t="s">
        <v>30</v>
      </c>
      <c r="G69" s="161" t="str">
        <f t="shared" si="16"/>
        <v>--</v>
      </c>
      <c r="H69" s="27" t="s">
        <v>30</v>
      </c>
      <c r="I69" s="33" t="s">
        <v>30</v>
      </c>
      <c r="J69" s="88"/>
      <c r="K69" s="33"/>
      <c r="L69" s="26"/>
      <c r="M69" s="26"/>
      <c r="N69" s="26"/>
      <c r="O69" s="26"/>
      <c r="P69" s="169"/>
      <c r="Q69" s="184"/>
      <c r="R69" s="184"/>
      <c r="S69" s="185" t="str">
        <f t="shared" si="12"/>
        <v>0</v>
      </c>
      <c r="T69" s="185" t="str">
        <f t="shared" si="12"/>
        <v>0</v>
      </c>
      <c r="U69" s="185">
        <f t="shared" si="14"/>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customHeight="1" outlineLevel="1" x14ac:dyDescent="0.2">
      <c r="A70" s="169"/>
      <c r="B70" s="169"/>
      <c r="C70" s="26" t="s">
        <v>30</v>
      </c>
      <c r="D70" s="26" t="s">
        <v>30</v>
      </c>
      <c r="E70" s="26" t="s">
        <v>30</v>
      </c>
      <c r="F70" s="26" t="s">
        <v>30</v>
      </c>
      <c r="G70" s="161" t="str">
        <f t="shared" si="16"/>
        <v>--</v>
      </c>
      <c r="H70" s="27" t="s">
        <v>30</v>
      </c>
      <c r="I70" s="33" t="s">
        <v>30</v>
      </c>
      <c r="J70" s="88"/>
      <c r="K70" s="33"/>
      <c r="L70" s="26"/>
      <c r="M70" s="26"/>
      <c r="N70" s="26"/>
      <c r="O70" s="26"/>
      <c r="P70" s="169"/>
      <c r="Q70" s="184"/>
      <c r="R70" s="184"/>
      <c r="S70" s="185" t="str">
        <f t="shared" si="12"/>
        <v>0</v>
      </c>
      <c r="T70" s="185" t="str">
        <f t="shared" si="12"/>
        <v>0</v>
      </c>
      <c r="U70" s="185">
        <f t="shared" si="14"/>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customHeight="1" outlineLevel="1" x14ac:dyDescent="0.2">
      <c r="A71" s="169"/>
      <c r="B71" s="169"/>
      <c r="C71" s="26" t="s">
        <v>30</v>
      </c>
      <c r="D71" s="26" t="s">
        <v>30</v>
      </c>
      <c r="E71" s="26" t="s">
        <v>30</v>
      </c>
      <c r="F71" s="26" t="s">
        <v>30</v>
      </c>
      <c r="G71" s="161" t="str">
        <f t="shared" si="16"/>
        <v>--</v>
      </c>
      <c r="H71" s="27" t="s">
        <v>30</v>
      </c>
      <c r="I71" s="33" t="s">
        <v>30</v>
      </c>
      <c r="J71" s="88"/>
      <c r="K71" s="33"/>
      <c r="L71" s="26"/>
      <c r="M71" s="26"/>
      <c r="N71" s="26"/>
      <c r="O71" s="26"/>
      <c r="P71" s="169"/>
      <c r="Q71" s="184"/>
      <c r="R71" s="184"/>
      <c r="S71" s="185" t="str">
        <f t="shared" si="12"/>
        <v>0</v>
      </c>
      <c r="T71" s="185" t="str">
        <f t="shared" si="12"/>
        <v>0</v>
      </c>
      <c r="U71" s="185">
        <f t="shared" si="14"/>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customHeight="1" outlineLevel="1" x14ac:dyDescent="0.2">
      <c r="A72" s="169"/>
      <c r="B72" s="169"/>
      <c r="C72" s="26" t="s">
        <v>30</v>
      </c>
      <c r="D72" s="26" t="s">
        <v>30</v>
      </c>
      <c r="E72" s="26" t="s">
        <v>30</v>
      </c>
      <c r="F72" s="26" t="s">
        <v>30</v>
      </c>
      <c r="G72" s="161" t="str">
        <f t="shared" si="16"/>
        <v>--</v>
      </c>
      <c r="H72" s="27" t="s">
        <v>30</v>
      </c>
      <c r="I72" s="33" t="s">
        <v>30</v>
      </c>
      <c r="J72" s="88"/>
      <c r="K72" s="33"/>
      <c r="L72" s="26"/>
      <c r="M72" s="26"/>
      <c r="N72" s="26"/>
      <c r="O72" s="26"/>
      <c r="P72" s="169"/>
      <c r="Q72" s="184"/>
      <c r="R72" s="184"/>
      <c r="S72" s="185" t="str">
        <f t="shared" si="12"/>
        <v>0</v>
      </c>
      <c r="T72" s="185" t="str">
        <f t="shared" si="12"/>
        <v>0</v>
      </c>
      <c r="U72" s="185">
        <f t="shared" si="14"/>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customHeight="1" outlineLevel="1" x14ac:dyDescent="0.2">
      <c r="A73" s="169"/>
      <c r="B73" s="169"/>
      <c r="C73" s="26" t="s">
        <v>30</v>
      </c>
      <c r="D73" s="26" t="s">
        <v>30</v>
      </c>
      <c r="E73" s="26" t="s">
        <v>30</v>
      </c>
      <c r="F73" s="26" t="s">
        <v>30</v>
      </c>
      <c r="G73" s="161" t="str">
        <f t="shared" si="16"/>
        <v>--</v>
      </c>
      <c r="H73" s="27" t="s">
        <v>30</v>
      </c>
      <c r="I73" s="33" t="s">
        <v>30</v>
      </c>
      <c r="J73" s="87"/>
      <c r="K73" s="33"/>
      <c r="L73" s="26"/>
      <c r="M73" s="26"/>
      <c r="N73" s="26"/>
      <c r="O73" s="26"/>
      <c r="P73" s="169"/>
      <c r="Q73" s="184"/>
      <c r="R73" s="184"/>
      <c r="S73" s="185" t="str">
        <f t="shared" si="12"/>
        <v>0</v>
      </c>
      <c r="T73" s="185" t="str">
        <f t="shared" si="12"/>
        <v>0</v>
      </c>
      <c r="U73" s="185">
        <f t="shared" si="14"/>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customHeight="1" outlineLevel="1" x14ac:dyDescent="0.2">
      <c r="A74" s="169"/>
      <c r="B74" s="169"/>
      <c r="C74" s="26" t="s">
        <v>30</v>
      </c>
      <c r="D74" s="26" t="s">
        <v>30</v>
      </c>
      <c r="E74" s="26" t="s">
        <v>30</v>
      </c>
      <c r="F74" s="26" t="s">
        <v>30</v>
      </c>
      <c r="G74" s="161" t="str">
        <f t="shared" si="16"/>
        <v>--</v>
      </c>
      <c r="H74" s="27" t="s">
        <v>30</v>
      </c>
      <c r="I74" s="33" t="s">
        <v>30</v>
      </c>
      <c r="J74" s="87"/>
      <c r="K74" s="33"/>
      <c r="L74" s="26"/>
      <c r="M74" s="26"/>
      <c r="N74" s="26"/>
      <c r="O74" s="28"/>
      <c r="P74" s="169"/>
      <c r="Q74" s="184"/>
      <c r="R74" s="184"/>
      <c r="S74" s="185" t="str">
        <f t="shared" si="12"/>
        <v>0</v>
      </c>
      <c r="T74" s="185" t="str">
        <f t="shared" si="12"/>
        <v>0</v>
      </c>
      <c r="U74" s="185">
        <f t="shared" si="14"/>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customHeight="1" outlineLevel="1" x14ac:dyDescent="0.2">
      <c r="A75" s="169"/>
      <c r="B75" s="169"/>
      <c r="C75" s="26" t="s">
        <v>30</v>
      </c>
      <c r="D75" s="26" t="s">
        <v>30</v>
      </c>
      <c r="E75" s="26" t="s">
        <v>30</v>
      </c>
      <c r="F75" s="26" t="s">
        <v>30</v>
      </c>
      <c r="G75" s="161" t="str">
        <f t="shared" si="16"/>
        <v>--</v>
      </c>
      <c r="H75" s="27" t="s">
        <v>30</v>
      </c>
      <c r="I75" s="33" t="s">
        <v>30</v>
      </c>
      <c r="J75" s="87"/>
      <c r="K75" s="33"/>
      <c r="L75" s="26"/>
      <c r="M75" s="26"/>
      <c r="N75" s="26"/>
      <c r="O75" s="29"/>
      <c r="P75" s="169"/>
      <c r="Q75" s="184"/>
      <c r="R75" s="184"/>
      <c r="S75" s="185" t="str">
        <f t="shared" si="12"/>
        <v>0</v>
      </c>
      <c r="T75" s="185" t="str">
        <f t="shared" si="12"/>
        <v>0</v>
      </c>
      <c r="U75" s="185">
        <f t="shared" si="14"/>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t="s">
        <v>1450</v>
      </c>
      <c r="G78" s="226"/>
      <c r="H78" s="226"/>
      <c r="I78" s="50" t="s">
        <v>11</v>
      </c>
      <c r="J78" s="227" t="s">
        <v>1473</v>
      </c>
      <c r="K78" s="227"/>
      <c r="L78" s="39"/>
      <c r="M78" s="162" t="s">
        <v>676</v>
      </c>
      <c r="N78" s="163" t="str">
        <f>V78</f>
        <v>Basso</v>
      </c>
      <c r="O78" s="39"/>
      <c r="P78" s="168"/>
      <c r="Q78" s="184" t="s">
        <v>12</v>
      </c>
      <c r="R78" s="184" t="s">
        <v>12</v>
      </c>
      <c r="S78" s="185">
        <f>IF(Q78="Basso",1.8,IF(Q78="Medio",2.5,IF(Q78="Medio-Alto",3.8,IF(Q78="Alto",5,"0"))))</f>
        <v>1.8</v>
      </c>
      <c r="T78" s="185">
        <f>IF(R78="Basso",1.8,IF(R78="Medio",2.5,IF(R78="Medio-Alto",3.8,IF(R78="Alto",5,"0"))))</f>
        <v>1.8</v>
      </c>
      <c r="U78" s="185">
        <f>IF(MAX(U82:U96)&gt;(T78*S78),MAX(U82:U96),T78*S78)</f>
        <v>3.24</v>
      </c>
      <c r="V78" s="186" t="str">
        <f>IF(U78=0,"--",IF(U78&lt;='db fasce di rischio'!$B$4,'db fasce di rischio'!$A$2,IF(U78&lt;='db fasce di rischio'!$D$4,'db fasce di rischio'!$C$2,IF(U78&lt;='db fasce di rischio'!$F$4,'db fasce di rischio'!$E$2,IF(U78&lt;='db fasce di rischio'!$H$4,'db fasce di rischio'!$G$2,"")))))</f>
        <v>Basso</v>
      </c>
      <c r="W78" s="30"/>
      <c r="X78" s="30"/>
    </row>
    <row r="79" spans="1:24" ht="59.45" customHeight="1" x14ac:dyDescent="0.2">
      <c r="A79" s="168"/>
      <c r="B79" s="168"/>
      <c r="C79" s="224"/>
      <c r="D79" s="225"/>
      <c r="E79" s="225"/>
      <c r="F79" s="172"/>
      <c r="G79" s="172"/>
      <c r="H79" s="172"/>
      <c r="I79" s="172"/>
      <c r="J79" s="172"/>
      <c r="K79" s="172"/>
      <c r="L79" s="173"/>
      <c r="M79" s="229" t="s">
        <v>1481</v>
      </c>
      <c r="N79" s="228"/>
      <c r="O79" s="228"/>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customHeight="1" outlineLevel="1" x14ac:dyDescent="0.2">
      <c r="A81" s="169"/>
      <c r="B81" s="169"/>
      <c r="C81" s="24" t="s">
        <v>915</v>
      </c>
      <c r="D81" s="24" t="s">
        <v>916</v>
      </c>
      <c r="E81" s="24" t="s">
        <v>981</v>
      </c>
      <c r="F81" s="24" t="s">
        <v>980</v>
      </c>
      <c r="G81" s="187"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customHeight="1" outlineLevel="1" x14ac:dyDescent="0.2">
      <c r="A82" s="169"/>
      <c r="B82" s="169"/>
      <c r="C82" s="26" t="s">
        <v>30</v>
      </c>
      <c r="D82" s="26" t="s">
        <v>30</v>
      </c>
      <c r="E82" s="26" t="s">
        <v>234</v>
      </c>
      <c r="F82" s="26" t="s">
        <v>1441</v>
      </c>
      <c r="G82" s="161" t="str">
        <f>V82</f>
        <v>Basso</v>
      </c>
      <c r="H82" s="27" t="s">
        <v>903</v>
      </c>
      <c r="I82" s="33" t="s">
        <v>308</v>
      </c>
      <c r="J82" s="87" t="s">
        <v>1386</v>
      </c>
      <c r="K82" s="33" t="s">
        <v>641</v>
      </c>
      <c r="L82" s="26" t="s">
        <v>1384</v>
      </c>
      <c r="M82" s="206">
        <v>1</v>
      </c>
      <c r="N82" s="26" t="s">
        <v>1385</v>
      </c>
      <c r="O82" s="26" t="s">
        <v>1383</v>
      </c>
      <c r="P82" s="169"/>
      <c r="Q82" s="184" t="s">
        <v>12</v>
      </c>
      <c r="R82" s="184" t="s">
        <v>12</v>
      </c>
      <c r="S82" s="185">
        <f>IF(Q82="Basso",1.8,IF(Q82="Medio",2.5,IF(Q82="Medio-Alto",3.8,IF(Q82="Alto",5,"0"))))</f>
        <v>1.8</v>
      </c>
      <c r="T82" s="185">
        <f>IF(R82="Basso",1.8,IF(R82="Medio",2.5,IF(R82="Medio-Alto",3.8,IF(R82="Alto",5,"0"))))</f>
        <v>1.8</v>
      </c>
      <c r="U82" s="185">
        <f>(T82*S82)</f>
        <v>3.24</v>
      </c>
      <c r="V82" s="186" t="str">
        <f>IF(U82=0,"--",IF(U82&lt;='db fasce di rischio'!$B$4,'db fasce di rischio'!$A$2,IF(U82&lt;='db fasce di rischio'!$D$4,'db fasce di rischio'!$C$2,IF(U82&lt;='db fasce di rischio'!$F$4,'db fasce di rischio'!$E$2,IF(U82&lt;='db fasce di rischio'!$H$4,'db fasce di rischio'!$G$2,"")))))</f>
        <v>Basso</v>
      </c>
      <c r="W82" s="30"/>
      <c r="X82" s="30"/>
    </row>
    <row r="83" spans="1:24" ht="21" customHeight="1" outlineLevel="1" x14ac:dyDescent="0.2">
      <c r="A83" s="169"/>
      <c r="B83" s="169"/>
      <c r="C83" s="26" t="s">
        <v>30</v>
      </c>
      <c r="D83" s="26" t="s">
        <v>30</v>
      </c>
      <c r="E83" s="26" t="s">
        <v>236</v>
      </c>
      <c r="F83" s="26" t="s">
        <v>1479</v>
      </c>
      <c r="G83" s="161" t="str">
        <f>V83</f>
        <v>Basso</v>
      </c>
      <c r="H83" s="27" t="s">
        <v>903</v>
      </c>
      <c r="I83" s="33" t="s">
        <v>303</v>
      </c>
      <c r="J83" s="87" t="s">
        <v>1386</v>
      </c>
      <c r="K83" s="33" t="s">
        <v>37</v>
      </c>
      <c r="L83" s="26" t="s">
        <v>1384</v>
      </c>
      <c r="M83" s="206">
        <v>1</v>
      </c>
      <c r="N83" s="26" t="s">
        <v>1385</v>
      </c>
      <c r="O83" s="26" t="s">
        <v>1383</v>
      </c>
      <c r="P83" s="169"/>
      <c r="Q83" s="184" t="s">
        <v>12</v>
      </c>
      <c r="R83" s="184" t="s">
        <v>12</v>
      </c>
      <c r="S83" s="185">
        <f t="shared" ref="S83:T96" si="17">IF(Q83="Basso",1.8,IF(Q83="Medio",2.5,IF(Q83="Medio-Alto",3.8,IF(Q83="Alto",5,"0"))))</f>
        <v>1.8</v>
      </c>
      <c r="T83" s="185">
        <f t="shared" si="17"/>
        <v>1.8</v>
      </c>
      <c r="U83" s="185">
        <f>(T83*S83)</f>
        <v>3.24</v>
      </c>
      <c r="V83" s="186" t="str">
        <f>IF(U83=0,"--",IF(U83&lt;='db fasce di rischio'!$B$4,'db fasce di rischio'!$A$2,IF(U83&lt;='db fasce di rischio'!$D$4,'db fasce di rischio'!$C$2,IF(U83&lt;='db fasce di rischio'!$F$4,'db fasce di rischio'!$E$2,IF(U83&lt;='db fasce di rischio'!$H$4,'db fasce di rischio'!$G$2,"")))))</f>
        <v>Basso</v>
      </c>
      <c r="W83" s="30"/>
      <c r="X83" s="30"/>
    </row>
    <row r="84" spans="1:24" ht="21" customHeight="1" outlineLevel="1" x14ac:dyDescent="0.2">
      <c r="A84" s="169"/>
      <c r="B84" s="169"/>
      <c r="C84" s="26" t="s">
        <v>30</v>
      </c>
      <c r="D84" s="26" t="s">
        <v>30</v>
      </c>
      <c r="E84" s="26" t="s">
        <v>239</v>
      </c>
      <c r="F84" s="26" t="s">
        <v>667</v>
      </c>
      <c r="G84" s="161" t="str">
        <f t="shared" ref="G84:G86" si="18">V84</f>
        <v>Basso</v>
      </c>
      <c r="H84" s="27" t="s">
        <v>903</v>
      </c>
      <c r="I84" s="33" t="s">
        <v>303</v>
      </c>
      <c r="J84" s="87" t="s">
        <v>1386</v>
      </c>
      <c r="K84" s="33" t="s">
        <v>37</v>
      </c>
      <c r="L84" s="26" t="s">
        <v>1384</v>
      </c>
      <c r="M84" s="206">
        <v>1</v>
      </c>
      <c r="N84" s="26" t="s">
        <v>1385</v>
      </c>
      <c r="O84" s="26" t="s">
        <v>1383</v>
      </c>
      <c r="P84" s="169"/>
      <c r="Q84" s="184" t="s">
        <v>12</v>
      </c>
      <c r="R84" s="184" t="s">
        <v>12</v>
      </c>
      <c r="S84" s="185">
        <f t="shared" si="17"/>
        <v>1.8</v>
      </c>
      <c r="T84" s="185">
        <f t="shared" si="17"/>
        <v>1.8</v>
      </c>
      <c r="U84" s="185">
        <f t="shared" ref="U84:U96" si="19">(T84*S84)</f>
        <v>3.24</v>
      </c>
      <c r="V84" s="186" t="str">
        <f>IF(U84=0,"--",IF(U84&lt;='db fasce di rischio'!$B$4,'db fasce di rischio'!$A$2,IF(U84&lt;='db fasce di rischio'!$D$4,'db fasce di rischio'!$C$2,IF(U84&lt;='db fasce di rischio'!$F$4,'db fasce di rischio'!$E$2,IF(U84&lt;='db fasce di rischio'!$H$4,'db fasce di rischio'!$G$2,"")))))</f>
        <v>Basso</v>
      </c>
      <c r="W84" s="30"/>
      <c r="X84" s="30"/>
    </row>
    <row r="85" spans="1:24" ht="21" customHeight="1" outlineLevel="1" x14ac:dyDescent="0.2">
      <c r="A85" s="169"/>
      <c r="B85" s="169"/>
      <c r="C85" s="26" t="s">
        <v>30</v>
      </c>
      <c r="D85" s="26" t="s">
        <v>30</v>
      </c>
      <c r="E85" s="26" t="s">
        <v>241</v>
      </c>
      <c r="F85" s="26" t="s">
        <v>1478</v>
      </c>
      <c r="G85" s="161" t="str">
        <f t="shared" si="18"/>
        <v>Basso</v>
      </c>
      <c r="H85" s="27" t="s">
        <v>903</v>
      </c>
      <c r="I85" s="33" t="s">
        <v>293</v>
      </c>
      <c r="J85" s="87" t="s">
        <v>1386</v>
      </c>
      <c r="K85" s="33" t="s">
        <v>31</v>
      </c>
      <c r="L85" s="26" t="s">
        <v>1384</v>
      </c>
      <c r="M85" s="206">
        <v>1</v>
      </c>
      <c r="N85" s="26" t="s">
        <v>1385</v>
      </c>
      <c r="O85" s="26" t="s">
        <v>1383</v>
      </c>
      <c r="P85" s="169"/>
      <c r="Q85" s="184" t="s">
        <v>12</v>
      </c>
      <c r="R85" s="184" t="s">
        <v>12</v>
      </c>
      <c r="S85" s="185">
        <f t="shared" si="17"/>
        <v>1.8</v>
      </c>
      <c r="T85" s="185">
        <f t="shared" si="17"/>
        <v>1.8</v>
      </c>
      <c r="U85" s="185">
        <f t="shared" si="19"/>
        <v>3.24</v>
      </c>
      <c r="V85" s="186" t="str">
        <f>IF(U85=0,"--",IF(U85&lt;='db fasce di rischio'!$B$4,'db fasce di rischio'!$A$2,IF(U85&lt;='db fasce di rischio'!$D$4,'db fasce di rischio'!$C$2,IF(U85&lt;='db fasce di rischio'!$F$4,'db fasce di rischio'!$E$2,IF(U85&lt;='db fasce di rischio'!$H$4,'db fasce di rischio'!$G$2,"")))))</f>
        <v>Basso</v>
      </c>
      <c r="W85" s="30"/>
      <c r="X85" s="30"/>
    </row>
    <row r="86" spans="1:24" ht="21" customHeight="1" outlineLevel="1" x14ac:dyDescent="0.2">
      <c r="A86" s="169"/>
      <c r="B86" s="169"/>
      <c r="C86" s="26" t="s">
        <v>30</v>
      </c>
      <c r="D86" s="26" t="s">
        <v>30</v>
      </c>
      <c r="E86" s="26" t="s">
        <v>30</v>
      </c>
      <c r="F86" s="26" t="s">
        <v>30</v>
      </c>
      <c r="G86" s="161" t="str">
        <f t="shared" si="18"/>
        <v>--</v>
      </c>
      <c r="H86" s="27" t="s">
        <v>30</v>
      </c>
      <c r="I86" s="33" t="s">
        <v>30</v>
      </c>
      <c r="J86" s="87"/>
      <c r="K86" s="33"/>
      <c r="L86" s="26"/>
      <c r="M86" s="26"/>
      <c r="N86" s="26"/>
      <c r="O86" s="26"/>
      <c r="P86" s="169"/>
      <c r="Q86" s="184"/>
      <c r="R86" s="184"/>
      <c r="S86" s="185" t="str">
        <f t="shared" si="17"/>
        <v>0</v>
      </c>
      <c r="T86" s="185" t="str">
        <f t="shared" si="17"/>
        <v>0</v>
      </c>
      <c r="U86" s="185">
        <f t="shared" si="19"/>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customHeight="1" outlineLevel="1" x14ac:dyDescent="0.2">
      <c r="A87" s="169"/>
      <c r="B87" s="169"/>
      <c r="C87" s="26" t="s">
        <v>30</v>
      </c>
      <c r="D87" s="26" t="s">
        <v>30</v>
      </c>
      <c r="E87" s="26" t="s">
        <v>30</v>
      </c>
      <c r="F87" s="26" t="s">
        <v>30</v>
      </c>
      <c r="G87" s="161" t="str">
        <f t="shared" ref="G87" si="20">V87</f>
        <v>--</v>
      </c>
      <c r="H87" s="27" t="s">
        <v>30</v>
      </c>
      <c r="I87" s="33" t="s">
        <v>30</v>
      </c>
      <c r="J87" s="87"/>
      <c r="K87" s="33"/>
      <c r="L87" s="26"/>
      <c r="M87" s="26"/>
      <c r="N87" s="26"/>
      <c r="O87" s="26"/>
      <c r="P87" s="169"/>
      <c r="Q87" s="184"/>
      <c r="R87" s="184"/>
      <c r="S87" s="185" t="str">
        <f t="shared" si="17"/>
        <v>0</v>
      </c>
      <c r="T87" s="185" t="str">
        <f t="shared" si="17"/>
        <v>0</v>
      </c>
      <c r="U87" s="185">
        <f t="shared" si="19"/>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customHeight="1" outlineLevel="1" x14ac:dyDescent="0.2">
      <c r="A88" s="169"/>
      <c r="B88" s="169"/>
      <c r="C88" s="26" t="s">
        <v>30</v>
      </c>
      <c r="D88" s="26" t="s">
        <v>30</v>
      </c>
      <c r="E88" s="26" t="s">
        <v>30</v>
      </c>
      <c r="F88" s="26" t="s">
        <v>30</v>
      </c>
      <c r="G88" s="161" t="str">
        <f t="shared" ref="G88:G96" si="21">V88</f>
        <v>--</v>
      </c>
      <c r="H88" s="27" t="s">
        <v>30</v>
      </c>
      <c r="I88" s="33" t="s">
        <v>30</v>
      </c>
      <c r="J88" s="87"/>
      <c r="K88" s="33"/>
      <c r="L88" s="26"/>
      <c r="M88" s="26"/>
      <c r="N88" s="26"/>
      <c r="O88" s="26"/>
      <c r="P88" s="169"/>
      <c r="Q88" s="184"/>
      <c r="R88" s="184"/>
      <c r="S88" s="185" t="str">
        <f t="shared" si="17"/>
        <v>0</v>
      </c>
      <c r="T88" s="185" t="str">
        <f t="shared" si="17"/>
        <v>0</v>
      </c>
      <c r="U88" s="185">
        <f t="shared" si="19"/>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customHeight="1" outlineLevel="1" x14ac:dyDescent="0.2">
      <c r="A89" s="169"/>
      <c r="B89" s="169"/>
      <c r="C89" s="26" t="s">
        <v>30</v>
      </c>
      <c r="D89" s="26" t="s">
        <v>30</v>
      </c>
      <c r="E89" s="26" t="s">
        <v>30</v>
      </c>
      <c r="F89" s="26" t="s">
        <v>30</v>
      </c>
      <c r="G89" s="161" t="str">
        <f t="shared" si="21"/>
        <v>--</v>
      </c>
      <c r="H89" s="27" t="s">
        <v>30</v>
      </c>
      <c r="I89" s="33" t="s">
        <v>30</v>
      </c>
      <c r="J89" s="87"/>
      <c r="K89" s="33"/>
      <c r="L89" s="26"/>
      <c r="M89" s="26"/>
      <c r="N89" s="26"/>
      <c r="O89" s="26"/>
      <c r="P89" s="169"/>
      <c r="Q89" s="184"/>
      <c r="R89" s="184"/>
      <c r="S89" s="185" t="str">
        <f t="shared" si="17"/>
        <v>0</v>
      </c>
      <c r="T89" s="185" t="str">
        <f t="shared" si="17"/>
        <v>0</v>
      </c>
      <c r="U89" s="185">
        <f t="shared" si="19"/>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customHeight="1" outlineLevel="1" x14ac:dyDescent="0.2">
      <c r="A90" s="169"/>
      <c r="B90" s="169"/>
      <c r="C90" s="26" t="s">
        <v>30</v>
      </c>
      <c r="D90" s="26" t="s">
        <v>30</v>
      </c>
      <c r="E90" s="26" t="s">
        <v>30</v>
      </c>
      <c r="F90" s="26" t="s">
        <v>30</v>
      </c>
      <c r="G90" s="161" t="str">
        <f t="shared" si="21"/>
        <v>--</v>
      </c>
      <c r="H90" s="27" t="s">
        <v>30</v>
      </c>
      <c r="I90" s="33" t="s">
        <v>30</v>
      </c>
      <c r="J90" s="88"/>
      <c r="K90" s="33"/>
      <c r="L90" s="26"/>
      <c r="M90" s="26"/>
      <c r="N90" s="26"/>
      <c r="O90" s="26"/>
      <c r="P90" s="169"/>
      <c r="Q90" s="184"/>
      <c r="R90" s="184"/>
      <c r="S90" s="185" t="str">
        <f t="shared" si="17"/>
        <v>0</v>
      </c>
      <c r="T90" s="185" t="str">
        <f t="shared" si="17"/>
        <v>0</v>
      </c>
      <c r="U90" s="185">
        <f t="shared" si="19"/>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customHeight="1" outlineLevel="1" x14ac:dyDescent="0.2">
      <c r="A91" s="169"/>
      <c r="B91" s="169"/>
      <c r="C91" s="26" t="s">
        <v>30</v>
      </c>
      <c r="D91" s="26" t="s">
        <v>30</v>
      </c>
      <c r="E91" s="26" t="s">
        <v>30</v>
      </c>
      <c r="F91" s="26" t="s">
        <v>30</v>
      </c>
      <c r="G91" s="161" t="str">
        <f t="shared" si="21"/>
        <v>--</v>
      </c>
      <c r="H91" s="27" t="s">
        <v>30</v>
      </c>
      <c r="I91" s="33" t="s">
        <v>30</v>
      </c>
      <c r="J91" s="88"/>
      <c r="K91" s="33"/>
      <c r="L91" s="26"/>
      <c r="M91" s="26"/>
      <c r="N91" s="26"/>
      <c r="O91" s="26"/>
      <c r="P91" s="169"/>
      <c r="Q91" s="184"/>
      <c r="R91" s="184"/>
      <c r="S91" s="185" t="str">
        <f t="shared" si="17"/>
        <v>0</v>
      </c>
      <c r="T91" s="185" t="str">
        <f t="shared" si="17"/>
        <v>0</v>
      </c>
      <c r="U91" s="185">
        <f t="shared" si="19"/>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customHeight="1" outlineLevel="1" x14ac:dyDescent="0.2">
      <c r="A92" s="169"/>
      <c r="B92" s="169"/>
      <c r="C92" s="26" t="s">
        <v>30</v>
      </c>
      <c r="D92" s="26" t="s">
        <v>30</v>
      </c>
      <c r="E92" s="26" t="s">
        <v>30</v>
      </c>
      <c r="F92" s="26" t="s">
        <v>30</v>
      </c>
      <c r="G92" s="161" t="str">
        <f t="shared" si="21"/>
        <v>--</v>
      </c>
      <c r="H92" s="27" t="s">
        <v>30</v>
      </c>
      <c r="I92" s="33" t="s">
        <v>30</v>
      </c>
      <c r="J92" s="88"/>
      <c r="K92" s="33"/>
      <c r="L92" s="26"/>
      <c r="M92" s="26"/>
      <c r="N92" s="26"/>
      <c r="O92" s="26"/>
      <c r="P92" s="169"/>
      <c r="Q92" s="184"/>
      <c r="R92" s="184"/>
      <c r="S92" s="185" t="str">
        <f t="shared" si="17"/>
        <v>0</v>
      </c>
      <c r="T92" s="185" t="str">
        <f t="shared" si="17"/>
        <v>0</v>
      </c>
      <c r="U92" s="185">
        <f t="shared" si="19"/>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customHeight="1" outlineLevel="1" x14ac:dyDescent="0.2">
      <c r="A93" s="169"/>
      <c r="B93" s="169"/>
      <c r="C93" s="26" t="s">
        <v>30</v>
      </c>
      <c r="D93" s="26" t="s">
        <v>30</v>
      </c>
      <c r="E93" s="26" t="s">
        <v>30</v>
      </c>
      <c r="F93" s="26" t="s">
        <v>30</v>
      </c>
      <c r="G93" s="161" t="str">
        <f t="shared" si="21"/>
        <v>--</v>
      </c>
      <c r="H93" s="27" t="s">
        <v>30</v>
      </c>
      <c r="I93" s="33" t="s">
        <v>30</v>
      </c>
      <c r="J93" s="88"/>
      <c r="K93" s="33"/>
      <c r="L93" s="26"/>
      <c r="M93" s="26"/>
      <c r="N93" s="26"/>
      <c r="O93" s="26"/>
      <c r="P93" s="169"/>
      <c r="Q93" s="184"/>
      <c r="R93" s="184"/>
      <c r="S93" s="185" t="str">
        <f t="shared" si="17"/>
        <v>0</v>
      </c>
      <c r="T93" s="185" t="str">
        <f t="shared" si="17"/>
        <v>0</v>
      </c>
      <c r="U93" s="185">
        <f t="shared" si="19"/>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customHeight="1" outlineLevel="1" x14ac:dyDescent="0.2">
      <c r="A94" s="169"/>
      <c r="B94" s="169"/>
      <c r="C94" s="26" t="s">
        <v>30</v>
      </c>
      <c r="D94" s="26" t="s">
        <v>30</v>
      </c>
      <c r="E94" s="26" t="s">
        <v>30</v>
      </c>
      <c r="F94" s="26" t="s">
        <v>30</v>
      </c>
      <c r="G94" s="161" t="str">
        <f t="shared" si="21"/>
        <v>--</v>
      </c>
      <c r="H94" s="27" t="s">
        <v>30</v>
      </c>
      <c r="I94" s="33" t="s">
        <v>30</v>
      </c>
      <c r="J94" s="87"/>
      <c r="K94" s="33"/>
      <c r="L94" s="26"/>
      <c r="M94" s="26"/>
      <c r="N94" s="26"/>
      <c r="O94" s="26"/>
      <c r="P94" s="169"/>
      <c r="Q94" s="184"/>
      <c r="R94" s="184"/>
      <c r="S94" s="185" t="str">
        <f t="shared" si="17"/>
        <v>0</v>
      </c>
      <c r="T94" s="185" t="str">
        <f t="shared" si="17"/>
        <v>0</v>
      </c>
      <c r="U94" s="185">
        <f t="shared" si="19"/>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customHeight="1" outlineLevel="1" x14ac:dyDescent="0.2">
      <c r="A95" s="169"/>
      <c r="B95" s="169"/>
      <c r="C95" s="26" t="s">
        <v>30</v>
      </c>
      <c r="D95" s="26" t="s">
        <v>30</v>
      </c>
      <c r="E95" s="26" t="s">
        <v>30</v>
      </c>
      <c r="F95" s="26" t="s">
        <v>30</v>
      </c>
      <c r="G95" s="161" t="str">
        <f t="shared" si="21"/>
        <v>--</v>
      </c>
      <c r="H95" s="27" t="s">
        <v>30</v>
      </c>
      <c r="I95" s="33" t="s">
        <v>30</v>
      </c>
      <c r="J95" s="87"/>
      <c r="K95" s="33"/>
      <c r="L95" s="26"/>
      <c r="M95" s="26"/>
      <c r="N95" s="26"/>
      <c r="O95" s="28"/>
      <c r="P95" s="169"/>
      <c r="Q95" s="184"/>
      <c r="R95" s="184"/>
      <c r="S95" s="185" t="str">
        <f t="shared" si="17"/>
        <v>0</v>
      </c>
      <c r="T95" s="185" t="str">
        <f t="shared" si="17"/>
        <v>0</v>
      </c>
      <c r="U95" s="185">
        <f t="shared" si="19"/>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customHeight="1" outlineLevel="1" x14ac:dyDescent="0.2">
      <c r="A96" s="169"/>
      <c r="B96" s="169"/>
      <c r="C96" s="26" t="s">
        <v>30</v>
      </c>
      <c r="D96" s="26" t="s">
        <v>30</v>
      </c>
      <c r="E96" s="26" t="s">
        <v>30</v>
      </c>
      <c r="F96" s="26" t="s">
        <v>30</v>
      </c>
      <c r="G96" s="161" t="str">
        <f t="shared" si="21"/>
        <v>--</v>
      </c>
      <c r="H96" s="27" t="s">
        <v>30</v>
      </c>
      <c r="I96" s="33" t="s">
        <v>30</v>
      </c>
      <c r="J96" s="87"/>
      <c r="K96" s="33"/>
      <c r="L96" s="26"/>
      <c r="M96" s="26"/>
      <c r="N96" s="26"/>
      <c r="O96" s="29"/>
      <c r="P96" s="169"/>
      <c r="Q96" s="184"/>
      <c r="R96" s="184"/>
      <c r="S96" s="185" t="str">
        <f t="shared" si="17"/>
        <v>0</v>
      </c>
      <c r="T96" s="185" t="str">
        <f t="shared" si="17"/>
        <v>0</v>
      </c>
      <c r="U96" s="185">
        <f t="shared" si="19"/>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t="s">
        <v>759</v>
      </c>
      <c r="G99" s="226"/>
      <c r="H99" s="226"/>
      <c r="I99" s="50" t="s">
        <v>11</v>
      </c>
      <c r="J99" s="227" t="s">
        <v>1474</v>
      </c>
      <c r="K99" s="227"/>
      <c r="L99" s="39"/>
      <c r="M99" s="162" t="s">
        <v>676</v>
      </c>
      <c r="N99" s="163" t="str">
        <f>V99</f>
        <v>Basso</v>
      </c>
      <c r="O99" s="39"/>
      <c r="P99" s="168"/>
      <c r="Q99" s="184" t="s">
        <v>12</v>
      </c>
      <c r="R99" s="184" t="s">
        <v>12</v>
      </c>
      <c r="S99" s="185">
        <f>IF(Q99="Basso",1.8,IF(Q99="Medio",2.5,IF(Q99="Medio-Alto",3.8,IF(Q99="Alto",5,"0"))))</f>
        <v>1.8</v>
      </c>
      <c r="T99" s="185">
        <f>IF(R99="Basso",1.8,IF(R99="Medio",2.5,IF(R99="Medio-Alto",3.8,IF(R99="Alto",5,"0"))))</f>
        <v>1.8</v>
      </c>
      <c r="U99" s="185">
        <f>IF(MAX(U103:U117)&gt;(T99*S99),MAX(U103:U117),T99*S99)</f>
        <v>3.24</v>
      </c>
      <c r="V99" s="186" t="str">
        <f>IF(U99=0,"--",IF(U99&lt;='db fasce di rischio'!$B$4,'db fasce di rischio'!$A$2,IF(U99&lt;='db fasce di rischio'!$D$4,'db fasce di rischio'!$C$2,IF(U99&lt;='db fasce di rischio'!$F$4,'db fasce di rischio'!$E$2,IF(U99&lt;='db fasce di rischio'!$H$4,'db fasce di rischio'!$G$2,"")))))</f>
        <v>Basso</v>
      </c>
      <c r="W99" s="30"/>
      <c r="X99" s="30"/>
    </row>
    <row r="100" spans="1:24" ht="59.45" customHeight="1" x14ac:dyDescent="0.2">
      <c r="A100" s="168"/>
      <c r="B100" s="168"/>
      <c r="C100" s="224"/>
      <c r="D100" s="225"/>
      <c r="E100" s="225"/>
      <c r="F100" s="172"/>
      <c r="G100" s="172"/>
      <c r="H100" s="172"/>
      <c r="I100" s="172"/>
      <c r="J100" s="172"/>
      <c r="K100" s="172"/>
      <c r="L100" s="173"/>
      <c r="M100" s="229" t="s">
        <v>1481</v>
      </c>
      <c r="N100" s="228"/>
      <c r="O100" s="228"/>
      <c r="P100" s="168"/>
      <c r="Q100" s="30"/>
      <c r="R100" s="30"/>
      <c r="S100" s="30"/>
      <c r="T100" s="30"/>
      <c r="U100" s="30"/>
      <c r="V100" s="30"/>
      <c r="W100" s="30"/>
      <c r="X100" s="30"/>
    </row>
    <row r="101" spans="1:24" ht="31.5"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customHeight="1" outlineLevel="1" x14ac:dyDescent="0.2">
      <c r="A102" s="169"/>
      <c r="B102" s="169"/>
      <c r="C102" s="24" t="s">
        <v>915</v>
      </c>
      <c r="D102" s="24" t="s">
        <v>916</v>
      </c>
      <c r="E102" s="24" t="s">
        <v>981</v>
      </c>
      <c r="F102" s="24" t="s">
        <v>980</v>
      </c>
      <c r="G102" s="187"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customHeight="1" outlineLevel="1" x14ac:dyDescent="0.2">
      <c r="A103" s="169"/>
      <c r="B103" s="169"/>
      <c r="C103" s="26" t="s">
        <v>30</v>
      </c>
      <c r="D103" s="26" t="s">
        <v>30</v>
      </c>
      <c r="E103" s="26" t="s">
        <v>234</v>
      </c>
      <c r="F103" s="26" t="s">
        <v>1441</v>
      </c>
      <c r="G103" s="161" t="str">
        <f>V103</f>
        <v>Basso</v>
      </c>
      <c r="H103" s="27" t="s">
        <v>903</v>
      </c>
      <c r="I103" s="33" t="s">
        <v>308</v>
      </c>
      <c r="J103" s="87" t="s">
        <v>1386</v>
      </c>
      <c r="K103" s="33" t="s">
        <v>641</v>
      </c>
      <c r="L103" s="26" t="s">
        <v>1384</v>
      </c>
      <c r="M103" s="206">
        <v>1</v>
      </c>
      <c r="N103" s="26" t="s">
        <v>1385</v>
      </c>
      <c r="O103" s="26" t="s">
        <v>1383</v>
      </c>
      <c r="P103" s="169"/>
      <c r="Q103" s="184" t="s">
        <v>12</v>
      </c>
      <c r="R103" s="184" t="s">
        <v>12</v>
      </c>
      <c r="S103" s="185">
        <f>IF(Q103="Basso",1.8,IF(Q103="Medio",2.5,IF(Q103="Medio-Alto",3.8,IF(Q103="Alto",5,"0"))))</f>
        <v>1.8</v>
      </c>
      <c r="T103" s="185">
        <f>IF(R103="Basso",1.8,IF(R103="Medio",2.5,IF(R103="Medio-Alto",3.8,IF(R103="Alto",5,"0"))))</f>
        <v>1.8</v>
      </c>
      <c r="U103" s="185">
        <f>(T103*S103)</f>
        <v>3.24</v>
      </c>
      <c r="V103" s="186" t="str">
        <f>IF(U103=0,"--",IF(U103&lt;='db fasce di rischio'!$B$4,'db fasce di rischio'!$A$2,IF(U103&lt;='db fasce di rischio'!$D$4,'db fasce di rischio'!$C$2,IF(U103&lt;='db fasce di rischio'!$F$4,'db fasce di rischio'!$E$2,IF(U103&lt;='db fasce di rischio'!$H$4,'db fasce di rischio'!$G$2,"")))))</f>
        <v>Basso</v>
      </c>
      <c r="W103" s="30"/>
      <c r="X103" s="30"/>
    </row>
    <row r="104" spans="1:24" ht="21" customHeight="1" outlineLevel="1" x14ac:dyDescent="0.2">
      <c r="A104" s="169"/>
      <c r="B104" s="169"/>
      <c r="C104" s="26" t="s">
        <v>30</v>
      </c>
      <c r="D104" s="26" t="s">
        <v>30</v>
      </c>
      <c r="E104" s="26" t="s">
        <v>236</v>
      </c>
      <c r="F104" s="26" t="s">
        <v>1479</v>
      </c>
      <c r="G104" s="161" t="str">
        <f>V104</f>
        <v>Basso</v>
      </c>
      <c r="H104" s="27" t="s">
        <v>903</v>
      </c>
      <c r="I104" s="33" t="s">
        <v>303</v>
      </c>
      <c r="J104" s="87" t="s">
        <v>1386</v>
      </c>
      <c r="K104" s="33" t="s">
        <v>37</v>
      </c>
      <c r="L104" s="26" t="s">
        <v>1384</v>
      </c>
      <c r="M104" s="206">
        <v>1</v>
      </c>
      <c r="N104" s="26" t="s">
        <v>1385</v>
      </c>
      <c r="O104" s="26" t="s">
        <v>1383</v>
      </c>
      <c r="P104" s="169"/>
      <c r="Q104" s="184" t="s">
        <v>12</v>
      </c>
      <c r="R104" s="184" t="s">
        <v>12</v>
      </c>
      <c r="S104" s="185">
        <f t="shared" ref="S104:T117" si="22">IF(Q104="Basso",1.8,IF(Q104="Medio",2.5,IF(Q104="Medio-Alto",3.8,IF(Q104="Alto",5,"0"))))</f>
        <v>1.8</v>
      </c>
      <c r="T104" s="185">
        <f t="shared" si="22"/>
        <v>1.8</v>
      </c>
      <c r="U104" s="185">
        <f>(T104*S104)</f>
        <v>3.24</v>
      </c>
      <c r="V104" s="186" t="str">
        <f>IF(U104=0,"--",IF(U104&lt;='db fasce di rischio'!$B$4,'db fasce di rischio'!$A$2,IF(U104&lt;='db fasce di rischio'!$D$4,'db fasce di rischio'!$C$2,IF(U104&lt;='db fasce di rischio'!$F$4,'db fasce di rischio'!$E$2,IF(U104&lt;='db fasce di rischio'!$H$4,'db fasce di rischio'!$G$2,"")))))</f>
        <v>Basso</v>
      </c>
      <c r="W104" s="30"/>
      <c r="X104" s="30"/>
    </row>
    <row r="105" spans="1:24" ht="21" customHeight="1" outlineLevel="1" x14ac:dyDescent="0.2">
      <c r="A105" s="169"/>
      <c r="B105" s="169"/>
      <c r="C105" s="26" t="s">
        <v>30</v>
      </c>
      <c r="D105" s="26" t="s">
        <v>30</v>
      </c>
      <c r="E105" s="26" t="s">
        <v>239</v>
      </c>
      <c r="F105" s="26" t="s">
        <v>667</v>
      </c>
      <c r="G105" s="161" t="str">
        <f t="shared" ref="G105:G106" si="23">V105</f>
        <v>Basso</v>
      </c>
      <c r="H105" s="27" t="s">
        <v>903</v>
      </c>
      <c r="I105" s="33" t="s">
        <v>303</v>
      </c>
      <c r="J105" s="87" t="s">
        <v>1386</v>
      </c>
      <c r="K105" s="33" t="s">
        <v>37</v>
      </c>
      <c r="L105" s="26" t="s">
        <v>1384</v>
      </c>
      <c r="M105" s="206">
        <v>1</v>
      </c>
      <c r="N105" s="26" t="s">
        <v>1385</v>
      </c>
      <c r="O105" s="26" t="s">
        <v>1383</v>
      </c>
      <c r="P105" s="169"/>
      <c r="Q105" s="184" t="s">
        <v>12</v>
      </c>
      <c r="R105" s="184" t="s">
        <v>12</v>
      </c>
      <c r="S105" s="185">
        <f t="shared" si="22"/>
        <v>1.8</v>
      </c>
      <c r="T105" s="185">
        <f t="shared" si="22"/>
        <v>1.8</v>
      </c>
      <c r="U105" s="185">
        <f t="shared" ref="U105:U117" si="24">(T105*S105)</f>
        <v>3.24</v>
      </c>
      <c r="V105" s="186" t="str">
        <f>IF(U105=0,"--",IF(U105&lt;='db fasce di rischio'!$B$4,'db fasce di rischio'!$A$2,IF(U105&lt;='db fasce di rischio'!$D$4,'db fasce di rischio'!$C$2,IF(U105&lt;='db fasce di rischio'!$F$4,'db fasce di rischio'!$E$2,IF(U105&lt;='db fasce di rischio'!$H$4,'db fasce di rischio'!$G$2,"")))))</f>
        <v>Basso</v>
      </c>
      <c r="W105" s="30"/>
      <c r="X105" s="30"/>
    </row>
    <row r="106" spans="1:24" ht="21" customHeight="1" outlineLevel="1" x14ac:dyDescent="0.2">
      <c r="A106" s="169"/>
      <c r="B106" s="169"/>
      <c r="C106" s="26" t="s">
        <v>30</v>
      </c>
      <c r="D106" s="26" t="s">
        <v>30</v>
      </c>
      <c r="E106" s="26" t="s">
        <v>241</v>
      </c>
      <c r="F106" s="26" t="s">
        <v>1478</v>
      </c>
      <c r="G106" s="161" t="str">
        <f t="shared" si="23"/>
        <v>Basso</v>
      </c>
      <c r="H106" s="27" t="s">
        <v>903</v>
      </c>
      <c r="I106" s="33" t="s">
        <v>293</v>
      </c>
      <c r="J106" s="87" t="s">
        <v>1386</v>
      </c>
      <c r="K106" s="33" t="s">
        <v>31</v>
      </c>
      <c r="L106" s="26" t="s">
        <v>1384</v>
      </c>
      <c r="M106" s="206">
        <v>1</v>
      </c>
      <c r="N106" s="26" t="s">
        <v>1385</v>
      </c>
      <c r="O106" s="26" t="s">
        <v>1383</v>
      </c>
      <c r="P106" s="169"/>
      <c r="Q106" s="184" t="s">
        <v>12</v>
      </c>
      <c r="R106" s="184" t="s">
        <v>12</v>
      </c>
      <c r="S106" s="185">
        <f t="shared" si="22"/>
        <v>1.8</v>
      </c>
      <c r="T106" s="185">
        <f t="shared" si="22"/>
        <v>1.8</v>
      </c>
      <c r="U106" s="185">
        <f t="shared" si="24"/>
        <v>3.24</v>
      </c>
      <c r="V106" s="186" t="str">
        <f>IF(U106=0,"--",IF(U106&lt;='db fasce di rischio'!$B$4,'db fasce di rischio'!$A$2,IF(U106&lt;='db fasce di rischio'!$D$4,'db fasce di rischio'!$C$2,IF(U106&lt;='db fasce di rischio'!$F$4,'db fasce di rischio'!$E$2,IF(U106&lt;='db fasce di rischio'!$H$4,'db fasce di rischio'!$G$2,"")))))</f>
        <v>Basso</v>
      </c>
      <c r="W106" s="30"/>
      <c r="X106" s="30"/>
    </row>
    <row r="107" spans="1:24" ht="21" customHeight="1" outlineLevel="1" x14ac:dyDescent="0.2">
      <c r="A107" s="169"/>
      <c r="B107" s="169"/>
      <c r="C107" s="26" t="s">
        <v>30</v>
      </c>
      <c r="D107" s="26" t="s">
        <v>30</v>
      </c>
      <c r="E107" s="26" t="s">
        <v>242</v>
      </c>
      <c r="F107" s="26" t="s">
        <v>1479</v>
      </c>
      <c r="G107" s="161" t="str">
        <f>V107</f>
        <v>Basso</v>
      </c>
      <c r="H107" s="27" t="s">
        <v>903</v>
      </c>
      <c r="I107" s="33" t="s">
        <v>303</v>
      </c>
      <c r="J107" s="87" t="s">
        <v>1386</v>
      </c>
      <c r="K107" s="33" t="s">
        <v>37</v>
      </c>
      <c r="L107" s="26" t="s">
        <v>1384</v>
      </c>
      <c r="M107" s="206">
        <v>1</v>
      </c>
      <c r="N107" s="26" t="s">
        <v>1385</v>
      </c>
      <c r="O107" s="26" t="s">
        <v>1383</v>
      </c>
      <c r="P107" s="169"/>
      <c r="Q107" s="184" t="s">
        <v>12</v>
      </c>
      <c r="R107" s="184" t="s">
        <v>12</v>
      </c>
      <c r="S107" s="185">
        <f t="shared" si="22"/>
        <v>1.8</v>
      </c>
      <c r="T107" s="185">
        <f t="shared" si="22"/>
        <v>1.8</v>
      </c>
      <c r="U107" s="185">
        <f t="shared" si="24"/>
        <v>3.24</v>
      </c>
      <c r="V107" s="186" t="str">
        <f>IF(U107=0,"--",IF(U107&lt;='db fasce di rischio'!$B$4,'db fasce di rischio'!$A$2,IF(U107&lt;='db fasce di rischio'!$D$4,'db fasce di rischio'!$C$2,IF(U107&lt;='db fasce di rischio'!$F$4,'db fasce di rischio'!$E$2,IF(U107&lt;='db fasce di rischio'!$H$4,'db fasce di rischio'!$G$2,"")))))</f>
        <v>Basso</v>
      </c>
      <c r="W107" s="30"/>
      <c r="X107" s="30"/>
    </row>
    <row r="108" spans="1:24" ht="21" customHeight="1" outlineLevel="1" x14ac:dyDescent="0.2">
      <c r="A108" s="169"/>
      <c r="B108" s="169"/>
      <c r="C108" s="26" t="s">
        <v>30</v>
      </c>
      <c r="D108" s="26" t="s">
        <v>30</v>
      </c>
      <c r="E108" s="26" t="s">
        <v>30</v>
      </c>
      <c r="F108" s="26" t="s">
        <v>30</v>
      </c>
      <c r="G108" s="161" t="str">
        <f t="shared" ref="G108" si="25">V108</f>
        <v>--</v>
      </c>
      <c r="H108" s="27" t="s">
        <v>30</v>
      </c>
      <c r="I108" s="33" t="s">
        <v>30</v>
      </c>
      <c r="J108" s="87"/>
      <c r="K108" s="33"/>
      <c r="L108" s="26"/>
      <c r="M108" s="26"/>
      <c r="N108" s="26"/>
      <c r="O108" s="26"/>
      <c r="P108" s="169"/>
      <c r="Q108" s="184"/>
      <c r="R108" s="184"/>
      <c r="S108" s="185" t="str">
        <f t="shared" si="22"/>
        <v>0</v>
      </c>
      <c r="T108" s="185" t="str">
        <f t="shared" si="22"/>
        <v>0</v>
      </c>
      <c r="U108" s="185">
        <f t="shared" si="24"/>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customHeight="1" outlineLevel="1" x14ac:dyDescent="0.2">
      <c r="A109" s="169"/>
      <c r="B109" s="169"/>
      <c r="C109" s="26" t="s">
        <v>30</v>
      </c>
      <c r="D109" s="26" t="s">
        <v>30</v>
      </c>
      <c r="E109" s="26" t="s">
        <v>30</v>
      </c>
      <c r="F109" s="26" t="s">
        <v>30</v>
      </c>
      <c r="G109" s="161" t="str">
        <f t="shared" ref="G109:G117" si="26">V109</f>
        <v>--</v>
      </c>
      <c r="H109" s="27" t="s">
        <v>30</v>
      </c>
      <c r="I109" s="33" t="s">
        <v>30</v>
      </c>
      <c r="J109" s="87"/>
      <c r="K109" s="33"/>
      <c r="L109" s="26"/>
      <c r="M109" s="26"/>
      <c r="N109" s="26"/>
      <c r="O109" s="26"/>
      <c r="P109" s="169"/>
      <c r="Q109" s="184"/>
      <c r="R109" s="184"/>
      <c r="S109" s="185" t="str">
        <f t="shared" si="22"/>
        <v>0</v>
      </c>
      <c r="T109" s="185" t="str">
        <f t="shared" si="22"/>
        <v>0</v>
      </c>
      <c r="U109" s="185">
        <f t="shared" si="24"/>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customHeight="1" outlineLevel="1" x14ac:dyDescent="0.2">
      <c r="A110" s="169"/>
      <c r="B110" s="169"/>
      <c r="C110" s="26" t="s">
        <v>30</v>
      </c>
      <c r="D110" s="26" t="s">
        <v>30</v>
      </c>
      <c r="E110" s="26" t="s">
        <v>30</v>
      </c>
      <c r="F110" s="26" t="s">
        <v>30</v>
      </c>
      <c r="G110" s="161" t="str">
        <f t="shared" si="26"/>
        <v>--</v>
      </c>
      <c r="H110" s="27" t="s">
        <v>30</v>
      </c>
      <c r="I110" s="33" t="s">
        <v>30</v>
      </c>
      <c r="J110" s="87"/>
      <c r="K110" s="33"/>
      <c r="L110" s="26"/>
      <c r="M110" s="26"/>
      <c r="N110" s="26"/>
      <c r="O110" s="26"/>
      <c r="P110" s="169"/>
      <c r="Q110" s="184"/>
      <c r="R110" s="184"/>
      <c r="S110" s="185" t="str">
        <f t="shared" si="22"/>
        <v>0</v>
      </c>
      <c r="T110" s="185" t="str">
        <f t="shared" si="22"/>
        <v>0</v>
      </c>
      <c r="U110" s="185">
        <f t="shared" si="24"/>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customHeight="1" outlineLevel="1" x14ac:dyDescent="0.2">
      <c r="A111" s="169"/>
      <c r="B111" s="169"/>
      <c r="C111" s="26" t="s">
        <v>30</v>
      </c>
      <c r="D111" s="26" t="s">
        <v>30</v>
      </c>
      <c r="E111" s="26" t="s">
        <v>30</v>
      </c>
      <c r="F111" s="26" t="s">
        <v>30</v>
      </c>
      <c r="G111" s="161" t="str">
        <f t="shared" si="26"/>
        <v>--</v>
      </c>
      <c r="H111" s="27" t="s">
        <v>30</v>
      </c>
      <c r="I111" s="33" t="s">
        <v>30</v>
      </c>
      <c r="J111" s="88"/>
      <c r="K111" s="33"/>
      <c r="L111" s="26"/>
      <c r="M111" s="26"/>
      <c r="N111" s="26"/>
      <c r="O111" s="26"/>
      <c r="P111" s="169"/>
      <c r="Q111" s="184"/>
      <c r="R111" s="184"/>
      <c r="S111" s="185" t="str">
        <f t="shared" si="22"/>
        <v>0</v>
      </c>
      <c r="T111" s="185" t="str">
        <f t="shared" si="22"/>
        <v>0</v>
      </c>
      <c r="U111" s="185">
        <f t="shared" si="24"/>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customHeight="1" outlineLevel="1" x14ac:dyDescent="0.2">
      <c r="A112" s="169"/>
      <c r="B112" s="169"/>
      <c r="C112" s="26" t="s">
        <v>30</v>
      </c>
      <c r="D112" s="26" t="s">
        <v>30</v>
      </c>
      <c r="E112" s="26" t="s">
        <v>30</v>
      </c>
      <c r="F112" s="26" t="s">
        <v>30</v>
      </c>
      <c r="G112" s="161" t="str">
        <f t="shared" si="26"/>
        <v>--</v>
      </c>
      <c r="H112" s="27" t="s">
        <v>30</v>
      </c>
      <c r="I112" s="33" t="s">
        <v>30</v>
      </c>
      <c r="J112" s="88"/>
      <c r="K112" s="33"/>
      <c r="L112" s="26"/>
      <c r="M112" s="26"/>
      <c r="N112" s="26"/>
      <c r="O112" s="26"/>
      <c r="P112" s="169"/>
      <c r="Q112" s="184"/>
      <c r="R112" s="184"/>
      <c r="S112" s="185" t="str">
        <f t="shared" si="22"/>
        <v>0</v>
      </c>
      <c r="T112" s="185" t="str">
        <f t="shared" si="22"/>
        <v>0</v>
      </c>
      <c r="U112" s="185">
        <f t="shared" si="24"/>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customHeight="1" outlineLevel="1" x14ac:dyDescent="0.2">
      <c r="A113" s="169"/>
      <c r="B113" s="169"/>
      <c r="C113" s="26" t="s">
        <v>30</v>
      </c>
      <c r="D113" s="26" t="s">
        <v>30</v>
      </c>
      <c r="E113" s="26" t="s">
        <v>30</v>
      </c>
      <c r="F113" s="26" t="s">
        <v>30</v>
      </c>
      <c r="G113" s="161" t="str">
        <f t="shared" si="26"/>
        <v>--</v>
      </c>
      <c r="H113" s="27" t="s">
        <v>30</v>
      </c>
      <c r="I113" s="33" t="s">
        <v>30</v>
      </c>
      <c r="J113" s="88"/>
      <c r="K113" s="33"/>
      <c r="L113" s="26"/>
      <c r="M113" s="26"/>
      <c r="N113" s="26"/>
      <c r="O113" s="26"/>
      <c r="P113" s="169"/>
      <c r="Q113" s="184"/>
      <c r="R113" s="184"/>
      <c r="S113" s="185" t="str">
        <f t="shared" si="22"/>
        <v>0</v>
      </c>
      <c r="T113" s="185" t="str">
        <f t="shared" si="22"/>
        <v>0</v>
      </c>
      <c r="U113" s="185">
        <f t="shared" si="24"/>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customHeight="1" outlineLevel="1" x14ac:dyDescent="0.2">
      <c r="A114" s="169"/>
      <c r="B114" s="169"/>
      <c r="C114" s="26" t="s">
        <v>30</v>
      </c>
      <c r="D114" s="26" t="s">
        <v>30</v>
      </c>
      <c r="E114" s="26" t="s">
        <v>30</v>
      </c>
      <c r="F114" s="26" t="s">
        <v>30</v>
      </c>
      <c r="G114" s="161" t="str">
        <f t="shared" si="26"/>
        <v>--</v>
      </c>
      <c r="H114" s="27" t="s">
        <v>30</v>
      </c>
      <c r="I114" s="33" t="s">
        <v>30</v>
      </c>
      <c r="J114" s="88"/>
      <c r="K114" s="33"/>
      <c r="L114" s="26"/>
      <c r="M114" s="26"/>
      <c r="N114" s="26"/>
      <c r="O114" s="26"/>
      <c r="P114" s="169"/>
      <c r="Q114" s="184"/>
      <c r="R114" s="184"/>
      <c r="S114" s="185" t="str">
        <f t="shared" si="22"/>
        <v>0</v>
      </c>
      <c r="T114" s="185" t="str">
        <f t="shared" si="22"/>
        <v>0</v>
      </c>
      <c r="U114" s="185">
        <f t="shared" si="24"/>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customHeight="1" outlineLevel="1" x14ac:dyDescent="0.2">
      <c r="A115" s="169"/>
      <c r="B115" s="169"/>
      <c r="C115" s="26" t="s">
        <v>30</v>
      </c>
      <c r="D115" s="26" t="s">
        <v>30</v>
      </c>
      <c r="E115" s="26" t="s">
        <v>30</v>
      </c>
      <c r="F115" s="26" t="s">
        <v>30</v>
      </c>
      <c r="G115" s="161" t="str">
        <f t="shared" si="26"/>
        <v>--</v>
      </c>
      <c r="H115" s="27" t="s">
        <v>30</v>
      </c>
      <c r="I115" s="33" t="s">
        <v>30</v>
      </c>
      <c r="J115" s="87"/>
      <c r="K115" s="33"/>
      <c r="L115" s="26"/>
      <c r="M115" s="26"/>
      <c r="N115" s="26"/>
      <c r="O115" s="26"/>
      <c r="P115" s="169"/>
      <c r="Q115" s="184"/>
      <c r="R115" s="184"/>
      <c r="S115" s="185" t="str">
        <f t="shared" si="22"/>
        <v>0</v>
      </c>
      <c r="T115" s="185" t="str">
        <f t="shared" si="22"/>
        <v>0</v>
      </c>
      <c r="U115" s="185">
        <f t="shared" si="24"/>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customHeight="1" outlineLevel="1" x14ac:dyDescent="0.2">
      <c r="A116" s="169"/>
      <c r="B116" s="169"/>
      <c r="C116" s="26" t="s">
        <v>30</v>
      </c>
      <c r="D116" s="26" t="s">
        <v>30</v>
      </c>
      <c r="E116" s="26" t="s">
        <v>30</v>
      </c>
      <c r="F116" s="26" t="s">
        <v>30</v>
      </c>
      <c r="G116" s="161" t="str">
        <f t="shared" si="26"/>
        <v>--</v>
      </c>
      <c r="H116" s="27" t="s">
        <v>30</v>
      </c>
      <c r="I116" s="33" t="s">
        <v>30</v>
      </c>
      <c r="J116" s="87"/>
      <c r="K116" s="33"/>
      <c r="L116" s="26"/>
      <c r="M116" s="26"/>
      <c r="N116" s="26"/>
      <c r="O116" s="28"/>
      <c r="P116" s="169"/>
      <c r="Q116" s="184"/>
      <c r="R116" s="184"/>
      <c r="S116" s="185" t="str">
        <f t="shared" si="22"/>
        <v>0</v>
      </c>
      <c r="T116" s="185" t="str">
        <f t="shared" si="22"/>
        <v>0</v>
      </c>
      <c r="U116" s="185">
        <f t="shared" si="24"/>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customHeight="1" outlineLevel="1" x14ac:dyDescent="0.2">
      <c r="A117" s="169"/>
      <c r="B117" s="169"/>
      <c r="C117" s="26" t="s">
        <v>30</v>
      </c>
      <c r="D117" s="26" t="s">
        <v>30</v>
      </c>
      <c r="E117" s="26" t="s">
        <v>30</v>
      </c>
      <c r="F117" s="26" t="s">
        <v>30</v>
      </c>
      <c r="G117" s="161" t="str">
        <f t="shared" si="26"/>
        <v>--</v>
      </c>
      <c r="H117" s="27" t="s">
        <v>30</v>
      </c>
      <c r="I117" s="33" t="s">
        <v>30</v>
      </c>
      <c r="J117" s="87"/>
      <c r="K117" s="33"/>
      <c r="L117" s="26"/>
      <c r="M117" s="26"/>
      <c r="N117" s="26"/>
      <c r="O117" s="29"/>
      <c r="P117" s="169"/>
      <c r="Q117" s="184"/>
      <c r="R117" s="184"/>
      <c r="S117" s="185" t="str">
        <f t="shared" si="22"/>
        <v>0</v>
      </c>
      <c r="T117" s="185" t="str">
        <f t="shared" si="22"/>
        <v>0</v>
      </c>
      <c r="U117" s="185">
        <f t="shared" si="24"/>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t="s">
        <v>761</v>
      </c>
      <c r="G120" s="226"/>
      <c r="H120" s="226"/>
      <c r="I120" s="50" t="s">
        <v>11</v>
      </c>
      <c r="J120" s="227" t="s">
        <v>1474</v>
      </c>
      <c r="K120" s="227"/>
      <c r="L120" s="39"/>
      <c r="M120" s="162" t="s">
        <v>676</v>
      </c>
      <c r="N120" s="163" t="str">
        <f>V120</f>
        <v>Basso</v>
      </c>
      <c r="O120" s="39"/>
      <c r="P120" s="168"/>
      <c r="Q120" s="184" t="s">
        <v>12</v>
      </c>
      <c r="R120" s="184" t="s">
        <v>12</v>
      </c>
      <c r="S120" s="185">
        <f>IF(Q120="Basso",1.8,IF(Q120="Medio",2.5,IF(Q120="Medio-Alto",3.8,IF(Q120="Alto",5,"0"))))</f>
        <v>1.8</v>
      </c>
      <c r="T120" s="185">
        <f>IF(R120="Basso",1.8,IF(R120="Medio",2.5,IF(R120="Medio-Alto",3.8,IF(R120="Alto",5,"0"))))</f>
        <v>1.8</v>
      </c>
      <c r="U120" s="185">
        <f>IF(MAX(U124:U138)&gt;(T120*S120),MAX(U124:U138),T120*S120)</f>
        <v>3.24</v>
      </c>
      <c r="V120" s="186" t="str">
        <f>IF(U120=0,"--",IF(U120&lt;='db fasce di rischio'!$B$4,'db fasce di rischio'!$A$2,IF(U120&lt;='db fasce di rischio'!$D$4,'db fasce di rischio'!$C$2,IF(U120&lt;='db fasce di rischio'!$F$4,'db fasce di rischio'!$E$2,IF(U120&lt;='db fasce di rischio'!$H$4,'db fasce di rischio'!$G$2,"")))))</f>
        <v>Basso</v>
      </c>
      <c r="W120" s="30"/>
      <c r="X120" s="30"/>
    </row>
    <row r="121" spans="1:24" ht="59.45" customHeight="1" x14ac:dyDescent="0.2">
      <c r="A121" s="168"/>
      <c r="B121" s="168"/>
      <c r="C121" s="224"/>
      <c r="D121" s="225"/>
      <c r="E121" s="225"/>
      <c r="F121" s="172"/>
      <c r="G121" s="172"/>
      <c r="H121" s="172"/>
      <c r="I121" s="172"/>
      <c r="J121" s="172"/>
      <c r="K121" s="172"/>
      <c r="L121" s="173"/>
      <c r="M121" s="229" t="s">
        <v>1481</v>
      </c>
      <c r="N121" s="228"/>
      <c r="O121" s="228"/>
      <c r="P121" s="168"/>
      <c r="Q121" s="30"/>
      <c r="R121" s="30"/>
      <c r="S121" s="30"/>
      <c r="T121" s="30"/>
      <c r="U121" s="30"/>
      <c r="V121" s="30"/>
      <c r="W121" s="30"/>
      <c r="X121" s="30"/>
    </row>
    <row r="122" spans="1:24" ht="31.5"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customHeight="1" outlineLevel="1" x14ac:dyDescent="0.2">
      <c r="A123" s="169"/>
      <c r="B123" s="169"/>
      <c r="C123" s="24" t="s">
        <v>915</v>
      </c>
      <c r="D123" s="24" t="s">
        <v>916</v>
      </c>
      <c r="E123" s="24" t="s">
        <v>981</v>
      </c>
      <c r="F123" s="24" t="s">
        <v>980</v>
      </c>
      <c r="G123" s="187"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customHeight="1" outlineLevel="1" x14ac:dyDescent="0.2">
      <c r="A124" s="169"/>
      <c r="B124" s="169"/>
      <c r="C124" s="26" t="s">
        <v>30</v>
      </c>
      <c r="D124" s="26" t="s">
        <v>30</v>
      </c>
      <c r="E124" s="26" t="s">
        <v>234</v>
      </c>
      <c r="F124" s="26" t="s">
        <v>1441</v>
      </c>
      <c r="G124" s="161" t="str">
        <f>V124</f>
        <v>Basso</v>
      </c>
      <c r="H124" s="27" t="s">
        <v>903</v>
      </c>
      <c r="I124" s="33" t="s">
        <v>308</v>
      </c>
      <c r="J124" s="87" t="s">
        <v>1386</v>
      </c>
      <c r="K124" s="33" t="s">
        <v>641</v>
      </c>
      <c r="L124" s="26" t="s">
        <v>1384</v>
      </c>
      <c r="M124" s="206">
        <v>1</v>
      </c>
      <c r="N124" s="26" t="s">
        <v>1385</v>
      </c>
      <c r="O124" s="26" t="s">
        <v>1383</v>
      </c>
      <c r="P124" s="169"/>
      <c r="Q124" s="184" t="s">
        <v>12</v>
      </c>
      <c r="R124" s="184" t="s">
        <v>12</v>
      </c>
      <c r="S124" s="185">
        <f>IF(Q124="Basso",1.8,IF(Q124="Medio",2.5,IF(Q124="Medio-Alto",3.8,IF(Q124="Alto",5,"0"))))</f>
        <v>1.8</v>
      </c>
      <c r="T124" s="185">
        <f>IF(R124="Basso",1.8,IF(R124="Medio",2.5,IF(R124="Medio-Alto",3.8,IF(R124="Alto",5,"0"))))</f>
        <v>1.8</v>
      </c>
      <c r="U124" s="185">
        <f>(T124*S124)</f>
        <v>3.24</v>
      </c>
      <c r="V124" s="186" t="str">
        <f>IF(U124=0,"--",IF(U124&lt;='db fasce di rischio'!$B$4,'db fasce di rischio'!$A$2,IF(U124&lt;='db fasce di rischio'!$D$4,'db fasce di rischio'!$C$2,IF(U124&lt;='db fasce di rischio'!$F$4,'db fasce di rischio'!$E$2,IF(U124&lt;='db fasce di rischio'!$H$4,'db fasce di rischio'!$G$2,"")))))</f>
        <v>Basso</v>
      </c>
      <c r="W124" s="30"/>
      <c r="X124" s="30"/>
    </row>
    <row r="125" spans="1:24" ht="21" customHeight="1" outlineLevel="1" x14ac:dyDescent="0.2">
      <c r="A125" s="169"/>
      <c r="B125" s="169"/>
      <c r="C125" s="26" t="s">
        <v>30</v>
      </c>
      <c r="D125" s="26" t="s">
        <v>30</v>
      </c>
      <c r="E125" s="26" t="s">
        <v>236</v>
      </c>
      <c r="F125" s="26" t="s">
        <v>1479</v>
      </c>
      <c r="G125" s="161" t="str">
        <f>V125</f>
        <v>Basso</v>
      </c>
      <c r="H125" s="27" t="s">
        <v>903</v>
      </c>
      <c r="I125" s="33" t="s">
        <v>303</v>
      </c>
      <c r="J125" s="87" t="s">
        <v>1386</v>
      </c>
      <c r="K125" s="33" t="s">
        <v>37</v>
      </c>
      <c r="L125" s="26" t="s">
        <v>1384</v>
      </c>
      <c r="M125" s="206">
        <v>1</v>
      </c>
      <c r="N125" s="26" t="s">
        <v>1385</v>
      </c>
      <c r="O125" s="26" t="s">
        <v>1383</v>
      </c>
      <c r="P125" s="169"/>
      <c r="Q125" s="184" t="s">
        <v>12</v>
      </c>
      <c r="R125" s="184" t="s">
        <v>12</v>
      </c>
      <c r="S125" s="185">
        <f t="shared" ref="S125:T138" si="27">IF(Q125="Basso",1.8,IF(Q125="Medio",2.5,IF(Q125="Medio-Alto",3.8,IF(Q125="Alto",5,"0"))))</f>
        <v>1.8</v>
      </c>
      <c r="T125" s="185">
        <f t="shared" si="27"/>
        <v>1.8</v>
      </c>
      <c r="U125" s="185">
        <f>(T125*S125)</f>
        <v>3.24</v>
      </c>
      <c r="V125" s="186" t="str">
        <f>IF(U125=0,"--",IF(U125&lt;='db fasce di rischio'!$B$4,'db fasce di rischio'!$A$2,IF(U125&lt;='db fasce di rischio'!$D$4,'db fasce di rischio'!$C$2,IF(U125&lt;='db fasce di rischio'!$F$4,'db fasce di rischio'!$E$2,IF(U125&lt;='db fasce di rischio'!$H$4,'db fasce di rischio'!$G$2,"")))))</f>
        <v>Basso</v>
      </c>
      <c r="W125" s="30"/>
      <c r="X125" s="30"/>
    </row>
    <row r="126" spans="1:24" ht="21" customHeight="1" outlineLevel="1" x14ac:dyDescent="0.2">
      <c r="A126" s="169"/>
      <c r="B126" s="169"/>
      <c r="C126" s="26" t="s">
        <v>30</v>
      </c>
      <c r="D126" s="26" t="s">
        <v>30</v>
      </c>
      <c r="E126" s="26" t="s">
        <v>239</v>
      </c>
      <c r="F126" s="26" t="s">
        <v>667</v>
      </c>
      <c r="G126" s="161" t="str">
        <f t="shared" ref="G126:G127" si="28">V126</f>
        <v>Basso</v>
      </c>
      <c r="H126" s="27" t="s">
        <v>903</v>
      </c>
      <c r="I126" s="33" t="s">
        <v>303</v>
      </c>
      <c r="J126" s="87" t="s">
        <v>1386</v>
      </c>
      <c r="K126" s="33" t="s">
        <v>37</v>
      </c>
      <c r="L126" s="26" t="s">
        <v>1384</v>
      </c>
      <c r="M126" s="206">
        <v>1</v>
      </c>
      <c r="N126" s="26" t="s">
        <v>1385</v>
      </c>
      <c r="O126" s="26" t="s">
        <v>1383</v>
      </c>
      <c r="P126" s="169"/>
      <c r="Q126" s="184" t="s">
        <v>12</v>
      </c>
      <c r="R126" s="184" t="s">
        <v>12</v>
      </c>
      <c r="S126" s="185">
        <f t="shared" si="27"/>
        <v>1.8</v>
      </c>
      <c r="T126" s="185">
        <f t="shared" si="27"/>
        <v>1.8</v>
      </c>
      <c r="U126" s="185">
        <f t="shared" ref="U126:U138" si="29">(T126*S126)</f>
        <v>3.24</v>
      </c>
      <c r="V126" s="186" t="str">
        <f>IF(U126=0,"--",IF(U126&lt;='db fasce di rischio'!$B$4,'db fasce di rischio'!$A$2,IF(U126&lt;='db fasce di rischio'!$D$4,'db fasce di rischio'!$C$2,IF(U126&lt;='db fasce di rischio'!$F$4,'db fasce di rischio'!$E$2,IF(U126&lt;='db fasce di rischio'!$H$4,'db fasce di rischio'!$G$2,"")))))</f>
        <v>Basso</v>
      </c>
      <c r="W126" s="30"/>
      <c r="X126" s="30"/>
    </row>
    <row r="127" spans="1:24" ht="21" customHeight="1" outlineLevel="1" x14ac:dyDescent="0.2">
      <c r="A127" s="169"/>
      <c r="B127" s="169"/>
      <c r="C127" s="26" t="s">
        <v>30</v>
      </c>
      <c r="D127" s="26" t="s">
        <v>30</v>
      </c>
      <c r="E127" s="26" t="s">
        <v>241</v>
      </c>
      <c r="F127" s="26" t="s">
        <v>1478</v>
      </c>
      <c r="G127" s="161" t="str">
        <f t="shared" si="28"/>
        <v>Basso</v>
      </c>
      <c r="H127" s="27" t="s">
        <v>903</v>
      </c>
      <c r="I127" s="33" t="s">
        <v>293</v>
      </c>
      <c r="J127" s="87" t="s">
        <v>1386</v>
      </c>
      <c r="K127" s="33" t="s">
        <v>31</v>
      </c>
      <c r="L127" s="26" t="s">
        <v>1384</v>
      </c>
      <c r="M127" s="206">
        <v>1</v>
      </c>
      <c r="N127" s="26" t="s">
        <v>1385</v>
      </c>
      <c r="O127" s="26" t="s">
        <v>1383</v>
      </c>
      <c r="P127" s="169"/>
      <c r="Q127" s="184" t="s">
        <v>12</v>
      </c>
      <c r="R127" s="184" t="s">
        <v>12</v>
      </c>
      <c r="S127" s="185">
        <f t="shared" si="27"/>
        <v>1.8</v>
      </c>
      <c r="T127" s="185">
        <f t="shared" si="27"/>
        <v>1.8</v>
      </c>
      <c r="U127" s="185">
        <f t="shared" si="29"/>
        <v>3.24</v>
      </c>
      <c r="V127" s="186" t="str">
        <f>IF(U127=0,"--",IF(U127&lt;='db fasce di rischio'!$B$4,'db fasce di rischio'!$A$2,IF(U127&lt;='db fasce di rischio'!$D$4,'db fasce di rischio'!$C$2,IF(U127&lt;='db fasce di rischio'!$F$4,'db fasce di rischio'!$E$2,IF(U127&lt;='db fasce di rischio'!$H$4,'db fasce di rischio'!$G$2,"")))))</f>
        <v>Basso</v>
      </c>
      <c r="W127" s="30"/>
      <c r="X127" s="30"/>
    </row>
    <row r="128" spans="1:24" ht="21" customHeight="1" outlineLevel="1" x14ac:dyDescent="0.2">
      <c r="A128" s="169"/>
      <c r="B128" s="169"/>
      <c r="C128" s="26" t="s">
        <v>30</v>
      </c>
      <c r="D128" s="26" t="s">
        <v>30</v>
      </c>
      <c r="E128" s="26" t="s">
        <v>242</v>
      </c>
      <c r="F128" s="26" t="s">
        <v>1479</v>
      </c>
      <c r="G128" s="161" t="str">
        <f>V128</f>
        <v>Basso</v>
      </c>
      <c r="H128" s="27" t="s">
        <v>903</v>
      </c>
      <c r="I128" s="33" t="s">
        <v>303</v>
      </c>
      <c r="J128" s="87" t="s">
        <v>1386</v>
      </c>
      <c r="K128" s="33" t="s">
        <v>37</v>
      </c>
      <c r="L128" s="26" t="s">
        <v>1384</v>
      </c>
      <c r="M128" s="206">
        <v>1</v>
      </c>
      <c r="N128" s="26" t="s">
        <v>1385</v>
      </c>
      <c r="O128" s="26" t="s">
        <v>1383</v>
      </c>
      <c r="P128" s="169"/>
      <c r="Q128" s="184" t="s">
        <v>12</v>
      </c>
      <c r="R128" s="184" t="s">
        <v>12</v>
      </c>
      <c r="S128" s="185">
        <f t="shared" si="27"/>
        <v>1.8</v>
      </c>
      <c r="T128" s="185">
        <f t="shared" si="27"/>
        <v>1.8</v>
      </c>
      <c r="U128" s="185">
        <f t="shared" si="29"/>
        <v>3.24</v>
      </c>
      <c r="V128" s="186" t="str">
        <f>IF(U128=0,"--",IF(U128&lt;='db fasce di rischio'!$B$4,'db fasce di rischio'!$A$2,IF(U128&lt;='db fasce di rischio'!$D$4,'db fasce di rischio'!$C$2,IF(U128&lt;='db fasce di rischio'!$F$4,'db fasce di rischio'!$E$2,IF(U128&lt;='db fasce di rischio'!$H$4,'db fasce di rischio'!$G$2,"")))))</f>
        <v>Basso</v>
      </c>
      <c r="W128" s="30"/>
      <c r="X128" s="30"/>
    </row>
    <row r="129" spans="1:24" ht="21" customHeight="1" outlineLevel="1" x14ac:dyDescent="0.2">
      <c r="A129" s="169"/>
      <c r="B129" s="169"/>
      <c r="C129" s="26" t="s">
        <v>30</v>
      </c>
      <c r="D129" s="26" t="s">
        <v>30</v>
      </c>
      <c r="E129" s="26" t="s">
        <v>30</v>
      </c>
      <c r="F129" s="26" t="s">
        <v>30</v>
      </c>
      <c r="G129" s="161" t="str">
        <f t="shared" ref="G129" si="30">V129</f>
        <v>--</v>
      </c>
      <c r="H129" s="27" t="s">
        <v>30</v>
      </c>
      <c r="I129" s="33" t="s">
        <v>30</v>
      </c>
      <c r="J129" s="87"/>
      <c r="K129" s="33"/>
      <c r="L129" s="26"/>
      <c r="M129" s="26"/>
      <c r="N129" s="26"/>
      <c r="O129" s="26"/>
      <c r="P129" s="169"/>
      <c r="Q129" s="184"/>
      <c r="R129" s="184"/>
      <c r="S129" s="185" t="str">
        <f t="shared" si="27"/>
        <v>0</v>
      </c>
      <c r="T129" s="185" t="str">
        <f t="shared" si="27"/>
        <v>0</v>
      </c>
      <c r="U129" s="185">
        <f t="shared" si="2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customHeight="1" outlineLevel="1" x14ac:dyDescent="0.2">
      <c r="A130" s="169"/>
      <c r="B130" s="169"/>
      <c r="C130" s="26" t="s">
        <v>30</v>
      </c>
      <c r="D130" s="26" t="s">
        <v>30</v>
      </c>
      <c r="E130" s="26" t="s">
        <v>30</v>
      </c>
      <c r="F130" s="26" t="s">
        <v>30</v>
      </c>
      <c r="G130" s="161" t="str">
        <f t="shared" ref="G130:G138" si="31">V130</f>
        <v>--</v>
      </c>
      <c r="H130" s="27" t="s">
        <v>30</v>
      </c>
      <c r="I130" s="33" t="s">
        <v>30</v>
      </c>
      <c r="J130" s="87"/>
      <c r="K130" s="33"/>
      <c r="L130" s="26"/>
      <c r="M130" s="26"/>
      <c r="N130" s="26"/>
      <c r="O130" s="26"/>
      <c r="P130" s="169"/>
      <c r="Q130" s="184"/>
      <c r="R130" s="184"/>
      <c r="S130" s="185" t="str">
        <f t="shared" si="27"/>
        <v>0</v>
      </c>
      <c r="T130" s="185" t="str">
        <f t="shared" si="27"/>
        <v>0</v>
      </c>
      <c r="U130" s="185">
        <f t="shared" si="2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customHeight="1" outlineLevel="1" x14ac:dyDescent="0.2">
      <c r="A131" s="169"/>
      <c r="B131" s="169"/>
      <c r="C131" s="26" t="s">
        <v>30</v>
      </c>
      <c r="D131" s="26" t="s">
        <v>30</v>
      </c>
      <c r="E131" s="26" t="s">
        <v>30</v>
      </c>
      <c r="F131" s="26" t="s">
        <v>30</v>
      </c>
      <c r="G131" s="161" t="str">
        <f t="shared" si="31"/>
        <v>--</v>
      </c>
      <c r="H131" s="27" t="s">
        <v>30</v>
      </c>
      <c r="I131" s="33" t="s">
        <v>30</v>
      </c>
      <c r="J131" s="87"/>
      <c r="K131" s="33"/>
      <c r="L131" s="26"/>
      <c r="M131" s="26"/>
      <c r="N131" s="26"/>
      <c r="O131" s="26"/>
      <c r="P131" s="169"/>
      <c r="Q131" s="184"/>
      <c r="R131" s="184"/>
      <c r="S131" s="185" t="str">
        <f t="shared" si="27"/>
        <v>0</v>
      </c>
      <c r="T131" s="185" t="str">
        <f t="shared" si="27"/>
        <v>0</v>
      </c>
      <c r="U131" s="185">
        <f t="shared" si="2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customHeight="1" outlineLevel="1" x14ac:dyDescent="0.2">
      <c r="A132" s="169"/>
      <c r="B132" s="169"/>
      <c r="C132" s="26" t="s">
        <v>30</v>
      </c>
      <c r="D132" s="26" t="s">
        <v>30</v>
      </c>
      <c r="E132" s="26" t="s">
        <v>30</v>
      </c>
      <c r="F132" s="26" t="s">
        <v>30</v>
      </c>
      <c r="G132" s="161" t="str">
        <f t="shared" si="31"/>
        <v>--</v>
      </c>
      <c r="H132" s="27" t="s">
        <v>30</v>
      </c>
      <c r="I132" s="33" t="s">
        <v>30</v>
      </c>
      <c r="J132" s="88"/>
      <c r="K132" s="33"/>
      <c r="L132" s="26"/>
      <c r="M132" s="26"/>
      <c r="N132" s="26"/>
      <c r="O132" s="26"/>
      <c r="P132" s="169"/>
      <c r="Q132" s="184"/>
      <c r="R132" s="184"/>
      <c r="S132" s="185" t="str">
        <f t="shared" si="27"/>
        <v>0</v>
      </c>
      <c r="T132" s="185" t="str">
        <f t="shared" si="27"/>
        <v>0</v>
      </c>
      <c r="U132" s="185">
        <f t="shared" si="2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customHeight="1" outlineLevel="1" x14ac:dyDescent="0.2">
      <c r="A133" s="169"/>
      <c r="B133" s="169"/>
      <c r="C133" s="26" t="s">
        <v>30</v>
      </c>
      <c r="D133" s="26" t="s">
        <v>30</v>
      </c>
      <c r="E133" s="26" t="s">
        <v>30</v>
      </c>
      <c r="F133" s="26" t="s">
        <v>30</v>
      </c>
      <c r="G133" s="161" t="str">
        <f t="shared" si="31"/>
        <v>--</v>
      </c>
      <c r="H133" s="27" t="s">
        <v>30</v>
      </c>
      <c r="I133" s="33" t="s">
        <v>30</v>
      </c>
      <c r="J133" s="88"/>
      <c r="K133" s="33"/>
      <c r="L133" s="26"/>
      <c r="M133" s="26"/>
      <c r="N133" s="26"/>
      <c r="O133" s="26"/>
      <c r="P133" s="169"/>
      <c r="Q133" s="184"/>
      <c r="R133" s="184"/>
      <c r="S133" s="185" t="str">
        <f t="shared" si="27"/>
        <v>0</v>
      </c>
      <c r="T133" s="185" t="str">
        <f t="shared" si="27"/>
        <v>0</v>
      </c>
      <c r="U133" s="185">
        <f t="shared" si="2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customHeight="1" outlineLevel="1" x14ac:dyDescent="0.2">
      <c r="A134" s="169"/>
      <c r="B134" s="169"/>
      <c r="C134" s="26" t="s">
        <v>30</v>
      </c>
      <c r="D134" s="26" t="s">
        <v>30</v>
      </c>
      <c r="E134" s="26" t="s">
        <v>30</v>
      </c>
      <c r="F134" s="26" t="s">
        <v>30</v>
      </c>
      <c r="G134" s="161" t="str">
        <f t="shared" si="31"/>
        <v>--</v>
      </c>
      <c r="H134" s="27" t="s">
        <v>30</v>
      </c>
      <c r="I134" s="33" t="s">
        <v>30</v>
      </c>
      <c r="J134" s="88"/>
      <c r="K134" s="33"/>
      <c r="L134" s="26"/>
      <c r="M134" s="26"/>
      <c r="N134" s="26"/>
      <c r="O134" s="26"/>
      <c r="P134" s="169"/>
      <c r="Q134" s="184"/>
      <c r="R134" s="184"/>
      <c r="S134" s="185" t="str">
        <f t="shared" si="27"/>
        <v>0</v>
      </c>
      <c r="T134" s="185" t="str">
        <f t="shared" si="27"/>
        <v>0</v>
      </c>
      <c r="U134" s="185">
        <f t="shared" si="2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customHeight="1" outlineLevel="1" x14ac:dyDescent="0.2">
      <c r="A135" s="169"/>
      <c r="B135" s="169"/>
      <c r="C135" s="26" t="s">
        <v>30</v>
      </c>
      <c r="D135" s="26" t="s">
        <v>30</v>
      </c>
      <c r="E135" s="26" t="s">
        <v>30</v>
      </c>
      <c r="F135" s="26" t="s">
        <v>30</v>
      </c>
      <c r="G135" s="161" t="str">
        <f t="shared" si="31"/>
        <v>--</v>
      </c>
      <c r="H135" s="27" t="s">
        <v>30</v>
      </c>
      <c r="I135" s="33" t="s">
        <v>30</v>
      </c>
      <c r="J135" s="88"/>
      <c r="K135" s="33"/>
      <c r="L135" s="26"/>
      <c r="M135" s="26"/>
      <c r="N135" s="26"/>
      <c r="O135" s="26"/>
      <c r="P135" s="169"/>
      <c r="Q135" s="184"/>
      <c r="R135" s="184"/>
      <c r="S135" s="185" t="str">
        <f t="shared" si="27"/>
        <v>0</v>
      </c>
      <c r="T135" s="185" t="str">
        <f t="shared" si="27"/>
        <v>0</v>
      </c>
      <c r="U135" s="185">
        <f t="shared" si="2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customHeight="1" outlineLevel="1" x14ac:dyDescent="0.2">
      <c r="A136" s="169"/>
      <c r="B136" s="169"/>
      <c r="C136" s="26" t="s">
        <v>30</v>
      </c>
      <c r="D136" s="26" t="s">
        <v>30</v>
      </c>
      <c r="E136" s="26" t="s">
        <v>30</v>
      </c>
      <c r="F136" s="26" t="s">
        <v>30</v>
      </c>
      <c r="G136" s="161" t="str">
        <f t="shared" si="31"/>
        <v>--</v>
      </c>
      <c r="H136" s="27" t="s">
        <v>30</v>
      </c>
      <c r="I136" s="33" t="s">
        <v>30</v>
      </c>
      <c r="J136" s="87"/>
      <c r="K136" s="33"/>
      <c r="L136" s="26"/>
      <c r="M136" s="26"/>
      <c r="N136" s="26"/>
      <c r="O136" s="26"/>
      <c r="P136" s="169"/>
      <c r="Q136" s="184"/>
      <c r="R136" s="184"/>
      <c r="S136" s="185" t="str">
        <f t="shared" si="27"/>
        <v>0</v>
      </c>
      <c r="T136" s="185" t="str">
        <f t="shared" si="27"/>
        <v>0</v>
      </c>
      <c r="U136" s="185">
        <f t="shared" si="2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customHeight="1" outlineLevel="1" x14ac:dyDescent="0.2">
      <c r="A137" s="169"/>
      <c r="B137" s="169"/>
      <c r="C137" s="26" t="s">
        <v>30</v>
      </c>
      <c r="D137" s="26" t="s">
        <v>30</v>
      </c>
      <c r="E137" s="26" t="s">
        <v>30</v>
      </c>
      <c r="F137" s="26" t="s">
        <v>30</v>
      </c>
      <c r="G137" s="161" t="str">
        <f t="shared" si="31"/>
        <v>--</v>
      </c>
      <c r="H137" s="27" t="s">
        <v>30</v>
      </c>
      <c r="I137" s="33" t="s">
        <v>30</v>
      </c>
      <c r="J137" s="87"/>
      <c r="K137" s="33"/>
      <c r="L137" s="26"/>
      <c r="M137" s="26"/>
      <c r="N137" s="26"/>
      <c r="O137" s="28"/>
      <c r="P137" s="169"/>
      <c r="Q137" s="184"/>
      <c r="R137" s="184"/>
      <c r="S137" s="185" t="str">
        <f t="shared" si="27"/>
        <v>0</v>
      </c>
      <c r="T137" s="185" t="str">
        <f t="shared" si="27"/>
        <v>0</v>
      </c>
      <c r="U137" s="185">
        <f t="shared" si="2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customHeight="1" outlineLevel="1" x14ac:dyDescent="0.2">
      <c r="A138" s="169"/>
      <c r="B138" s="169"/>
      <c r="C138" s="26" t="s">
        <v>30</v>
      </c>
      <c r="D138" s="26" t="s">
        <v>30</v>
      </c>
      <c r="E138" s="26" t="s">
        <v>30</v>
      </c>
      <c r="F138" s="26" t="s">
        <v>30</v>
      </c>
      <c r="G138" s="161" t="str">
        <f t="shared" si="31"/>
        <v>--</v>
      </c>
      <c r="H138" s="27" t="s">
        <v>30</v>
      </c>
      <c r="I138" s="33" t="s">
        <v>30</v>
      </c>
      <c r="J138" s="87"/>
      <c r="K138" s="33"/>
      <c r="L138" s="26"/>
      <c r="M138" s="26"/>
      <c r="N138" s="26"/>
      <c r="O138" s="29"/>
      <c r="P138" s="169"/>
      <c r="Q138" s="184"/>
      <c r="R138" s="184"/>
      <c r="S138" s="185" t="str">
        <f t="shared" si="27"/>
        <v>0</v>
      </c>
      <c r="T138" s="185" t="str">
        <f t="shared" si="27"/>
        <v>0</v>
      </c>
      <c r="U138" s="185">
        <f t="shared" si="2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t="s">
        <v>762</v>
      </c>
      <c r="G141" s="226"/>
      <c r="H141" s="226"/>
      <c r="I141" s="50" t="s">
        <v>11</v>
      </c>
      <c r="J141" s="227" t="s">
        <v>1475</v>
      </c>
      <c r="K141" s="227"/>
      <c r="L141" s="39"/>
      <c r="M141" s="162" t="s">
        <v>676</v>
      </c>
      <c r="N141" s="163" t="str">
        <f>V141</f>
        <v>Basso</v>
      </c>
      <c r="O141" s="39"/>
      <c r="P141" s="168"/>
      <c r="Q141" s="184" t="s">
        <v>12</v>
      </c>
      <c r="R141" s="184" t="s">
        <v>12</v>
      </c>
      <c r="S141" s="185">
        <f>IF(Q141="Basso",1.8,IF(Q141="Medio",2.5,IF(Q141="Medio-Alto",3.8,IF(Q141="Alto",5,"0"))))</f>
        <v>1.8</v>
      </c>
      <c r="T141" s="185">
        <f>IF(R141="Basso",1.8,IF(R141="Medio",2.5,IF(R141="Medio-Alto",3.8,IF(R141="Alto",5,"0"))))</f>
        <v>1.8</v>
      </c>
      <c r="U141" s="185">
        <f>IF(MAX(U145:U159)&gt;(T141*S141),MAX(U145:U159),T141*S141)</f>
        <v>3.24</v>
      </c>
      <c r="V141" s="186" t="str">
        <f>IF(U141=0,"--",IF(U141&lt;='db fasce di rischio'!$B$4,'db fasce di rischio'!$A$2,IF(U141&lt;='db fasce di rischio'!$D$4,'db fasce di rischio'!$C$2,IF(U141&lt;='db fasce di rischio'!$F$4,'db fasce di rischio'!$E$2,IF(U141&lt;='db fasce di rischio'!$H$4,'db fasce di rischio'!$G$2,"")))))</f>
        <v>Basso</v>
      </c>
      <c r="W141" s="30"/>
      <c r="X141" s="30"/>
    </row>
    <row r="142" spans="1:24" ht="59.45" customHeight="1" x14ac:dyDescent="0.2">
      <c r="A142" s="168"/>
      <c r="B142" s="168"/>
      <c r="C142" s="224"/>
      <c r="D142" s="225"/>
      <c r="E142" s="225"/>
      <c r="F142" s="172"/>
      <c r="G142" s="172"/>
      <c r="H142" s="172"/>
      <c r="I142" s="172"/>
      <c r="J142" s="172"/>
      <c r="K142" s="172"/>
      <c r="L142" s="173"/>
      <c r="M142" s="229" t="s">
        <v>1481</v>
      </c>
      <c r="N142" s="228"/>
      <c r="O142" s="228"/>
      <c r="P142" s="168"/>
      <c r="Q142" s="30"/>
      <c r="R142" s="30"/>
      <c r="S142" s="30"/>
      <c r="T142" s="30"/>
      <c r="U142" s="30"/>
      <c r="V142" s="30"/>
      <c r="W142" s="30"/>
      <c r="X142" s="30"/>
    </row>
    <row r="143" spans="1:24" ht="31.5"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customHeight="1" outlineLevel="1" x14ac:dyDescent="0.2">
      <c r="A144" s="169"/>
      <c r="B144" s="169"/>
      <c r="C144" s="24" t="s">
        <v>915</v>
      </c>
      <c r="D144" s="24" t="s">
        <v>916</v>
      </c>
      <c r="E144" s="24" t="s">
        <v>981</v>
      </c>
      <c r="F144" s="24" t="s">
        <v>980</v>
      </c>
      <c r="G144" s="187"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customHeight="1" outlineLevel="1" x14ac:dyDescent="0.2">
      <c r="A145" s="169"/>
      <c r="B145" s="169"/>
      <c r="C145" s="26" t="s">
        <v>30</v>
      </c>
      <c r="D145" s="26" t="s">
        <v>30</v>
      </c>
      <c r="E145" s="26" t="s">
        <v>235</v>
      </c>
      <c r="F145" s="26" t="s">
        <v>1441</v>
      </c>
      <c r="G145" s="161" t="str">
        <f>V145</f>
        <v>Basso</v>
      </c>
      <c r="H145" s="27" t="s">
        <v>903</v>
      </c>
      <c r="I145" s="33" t="s">
        <v>308</v>
      </c>
      <c r="J145" s="87" t="s">
        <v>1386</v>
      </c>
      <c r="K145" s="33" t="s">
        <v>641</v>
      </c>
      <c r="L145" s="26" t="s">
        <v>1384</v>
      </c>
      <c r="M145" s="206">
        <v>1</v>
      </c>
      <c r="N145" s="26" t="s">
        <v>1385</v>
      </c>
      <c r="O145" s="26" t="s">
        <v>1383</v>
      </c>
      <c r="P145" s="169"/>
      <c r="Q145" s="184" t="s">
        <v>12</v>
      </c>
      <c r="R145" s="184" t="s">
        <v>12</v>
      </c>
      <c r="S145" s="185">
        <f>IF(Q145="Basso",1.8,IF(Q145="Medio",2.5,IF(Q145="Medio-Alto",3.8,IF(Q145="Alto",5,"0"))))</f>
        <v>1.8</v>
      </c>
      <c r="T145" s="185">
        <f>IF(R145="Basso",1.8,IF(R145="Medio",2.5,IF(R145="Medio-Alto",3.8,IF(R145="Alto",5,"0"))))</f>
        <v>1.8</v>
      </c>
      <c r="U145" s="185">
        <f>(T145*S145)</f>
        <v>3.24</v>
      </c>
      <c r="V145" s="186" t="str">
        <f>IF(U145=0,"--",IF(U145&lt;='db fasce di rischio'!$B$4,'db fasce di rischio'!$A$2,IF(U145&lt;='db fasce di rischio'!$D$4,'db fasce di rischio'!$C$2,IF(U145&lt;='db fasce di rischio'!$F$4,'db fasce di rischio'!$E$2,IF(U145&lt;='db fasce di rischio'!$H$4,'db fasce di rischio'!$G$2,"")))))</f>
        <v>Basso</v>
      </c>
      <c r="W145" s="30"/>
      <c r="X145" s="30"/>
    </row>
    <row r="146" spans="1:24" ht="21" customHeight="1" outlineLevel="1" x14ac:dyDescent="0.2">
      <c r="A146" s="169"/>
      <c r="B146" s="169"/>
      <c r="C146" s="26" t="s">
        <v>30</v>
      </c>
      <c r="D146" s="26" t="s">
        <v>30</v>
      </c>
      <c r="E146" s="26" t="s">
        <v>1487</v>
      </c>
      <c r="F146" s="26" t="s">
        <v>1441</v>
      </c>
      <c r="G146" s="161" t="str">
        <f>V146</f>
        <v>Basso</v>
      </c>
      <c r="H146" s="27" t="s">
        <v>903</v>
      </c>
      <c r="I146" s="33" t="s">
        <v>308</v>
      </c>
      <c r="J146" s="87" t="s">
        <v>1386</v>
      </c>
      <c r="K146" s="33" t="s">
        <v>641</v>
      </c>
      <c r="L146" s="26" t="s">
        <v>1384</v>
      </c>
      <c r="M146" s="206">
        <v>1</v>
      </c>
      <c r="N146" s="26" t="s">
        <v>1385</v>
      </c>
      <c r="O146" s="26" t="s">
        <v>1383</v>
      </c>
      <c r="P146" s="169"/>
      <c r="Q146" s="184" t="s">
        <v>12</v>
      </c>
      <c r="R146" s="184" t="s">
        <v>12</v>
      </c>
      <c r="S146" s="185">
        <f t="shared" ref="S146:T159" si="32">IF(Q146="Basso",1.8,IF(Q146="Medio",2.5,IF(Q146="Medio-Alto",3.8,IF(Q146="Alto",5,"0"))))</f>
        <v>1.8</v>
      </c>
      <c r="T146" s="185">
        <f t="shared" si="32"/>
        <v>1.8</v>
      </c>
      <c r="U146" s="185">
        <f>(T146*S146)</f>
        <v>3.24</v>
      </c>
      <c r="V146" s="186" t="str">
        <f>IF(U146=0,"--",IF(U146&lt;='db fasce di rischio'!$B$4,'db fasce di rischio'!$A$2,IF(U146&lt;='db fasce di rischio'!$D$4,'db fasce di rischio'!$C$2,IF(U146&lt;='db fasce di rischio'!$F$4,'db fasce di rischio'!$E$2,IF(U146&lt;='db fasce di rischio'!$H$4,'db fasce di rischio'!$G$2,"")))))</f>
        <v>Basso</v>
      </c>
      <c r="W146" s="30"/>
      <c r="X146" s="30"/>
    </row>
    <row r="147" spans="1:24" ht="21" customHeight="1" outlineLevel="1" x14ac:dyDescent="0.2">
      <c r="A147" s="169"/>
      <c r="B147" s="169"/>
      <c r="C147" s="26" t="s">
        <v>30</v>
      </c>
      <c r="D147" s="26" t="s">
        <v>30</v>
      </c>
      <c r="E147" s="26" t="s">
        <v>30</v>
      </c>
      <c r="F147" s="26" t="s">
        <v>30</v>
      </c>
      <c r="G147" s="161" t="str">
        <f t="shared" ref="G147" si="33">V147</f>
        <v>--</v>
      </c>
      <c r="H147" s="27" t="s">
        <v>30</v>
      </c>
      <c r="I147" s="33" t="s">
        <v>30</v>
      </c>
      <c r="J147" s="87"/>
      <c r="K147" s="33"/>
      <c r="L147" s="26"/>
      <c r="M147" s="26"/>
      <c r="N147" s="26"/>
      <c r="O147" s="26"/>
      <c r="P147" s="169"/>
      <c r="Q147" s="184"/>
      <c r="R147" s="184"/>
      <c r="S147" s="185" t="str">
        <f t="shared" si="32"/>
        <v>0</v>
      </c>
      <c r="T147" s="185" t="str">
        <f t="shared" si="32"/>
        <v>0</v>
      </c>
      <c r="U147" s="185">
        <f t="shared" ref="U147:U159" si="34">(T147*S147)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customHeight="1" outlineLevel="1" x14ac:dyDescent="0.2">
      <c r="A148" s="169"/>
      <c r="B148" s="169"/>
      <c r="C148" s="26" t="s">
        <v>30</v>
      </c>
      <c r="D148" s="26" t="s">
        <v>30</v>
      </c>
      <c r="E148" s="26" t="s">
        <v>30</v>
      </c>
      <c r="F148" s="26" t="s">
        <v>30</v>
      </c>
      <c r="G148" s="161" t="str">
        <f t="shared" ref="G148:G159" si="35">V148</f>
        <v>--</v>
      </c>
      <c r="H148" s="27" t="s">
        <v>30</v>
      </c>
      <c r="I148" s="33" t="s">
        <v>30</v>
      </c>
      <c r="J148" s="87"/>
      <c r="K148" s="33"/>
      <c r="L148" s="26"/>
      <c r="M148" s="26"/>
      <c r="N148" s="26"/>
      <c r="O148" s="26"/>
      <c r="P148" s="169"/>
      <c r="Q148" s="184"/>
      <c r="R148" s="184"/>
      <c r="S148" s="185" t="str">
        <f t="shared" si="32"/>
        <v>0</v>
      </c>
      <c r="T148" s="185" t="str">
        <f t="shared" si="32"/>
        <v>0</v>
      </c>
      <c r="U148" s="185">
        <f t="shared" si="34"/>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customHeight="1" outlineLevel="1" x14ac:dyDescent="0.2">
      <c r="A149" s="169"/>
      <c r="B149" s="169"/>
      <c r="C149" s="26" t="s">
        <v>30</v>
      </c>
      <c r="D149" s="26" t="s">
        <v>30</v>
      </c>
      <c r="E149" s="26" t="s">
        <v>30</v>
      </c>
      <c r="F149" s="26" t="s">
        <v>30</v>
      </c>
      <c r="G149" s="161" t="str">
        <f t="shared" si="35"/>
        <v>--</v>
      </c>
      <c r="H149" s="27" t="s">
        <v>30</v>
      </c>
      <c r="I149" s="33" t="s">
        <v>30</v>
      </c>
      <c r="J149" s="87"/>
      <c r="K149" s="33"/>
      <c r="L149" s="26"/>
      <c r="M149" s="26"/>
      <c r="N149" s="26"/>
      <c r="O149" s="26"/>
      <c r="P149" s="169"/>
      <c r="Q149" s="184"/>
      <c r="R149" s="184"/>
      <c r="S149" s="185" t="str">
        <f t="shared" si="32"/>
        <v>0</v>
      </c>
      <c r="T149" s="185" t="str">
        <f t="shared" si="32"/>
        <v>0</v>
      </c>
      <c r="U149" s="185">
        <f t="shared" si="34"/>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customHeight="1" outlineLevel="1" x14ac:dyDescent="0.2">
      <c r="A150" s="169"/>
      <c r="B150" s="169"/>
      <c r="C150" s="26" t="s">
        <v>30</v>
      </c>
      <c r="D150" s="26" t="s">
        <v>30</v>
      </c>
      <c r="E150" s="26" t="s">
        <v>30</v>
      </c>
      <c r="F150" s="26" t="s">
        <v>30</v>
      </c>
      <c r="G150" s="161" t="str">
        <f t="shared" si="35"/>
        <v>--</v>
      </c>
      <c r="H150" s="27" t="s">
        <v>30</v>
      </c>
      <c r="I150" s="33" t="s">
        <v>30</v>
      </c>
      <c r="J150" s="87"/>
      <c r="K150" s="33"/>
      <c r="L150" s="26"/>
      <c r="M150" s="26"/>
      <c r="N150" s="26"/>
      <c r="O150" s="26"/>
      <c r="P150" s="169"/>
      <c r="Q150" s="184"/>
      <c r="R150" s="184"/>
      <c r="S150" s="185" t="str">
        <f t="shared" si="32"/>
        <v>0</v>
      </c>
      <c r="T150" s="185" t="str">
        <f t="shared" si="32"/>
        <v>0</v>
      </c>
      <c r="U150" s="185">
        <f t="shared" si="34"/>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customHeight="1" outlineLevel="1" x14ac:dyDescent="0.2">
      <c r="A151" s="169"/>
      <c r="B151" s="169"/>
      <c r="C151" s="26" t="s">
        <v>30</v>
      </c>
      <c r="D151" s="26" t="s">
        <v>30</v>
      </c>
      <c r="E151" s="26" t="s">
        <v>30</v>
      </c>
      <c r="F151" s="26" t="s">
        <v>30</v>
      </c>
      <c r="G151" s="161" t="str">
        <f t="shared" si="35"/>
        <v>--</v>
      </c>
      <c r="H151" s="27" t="s">
        <v>30</v>
      </c>
      <c r="I151" s="33" t="s">
        <v>30</v>
      </c>
      <c r="J151" s="87"/>
      <c r="K151" s="33"/>
      <c r="L151" s="26"/>
      <c r="M151" s="26"/>
      <c r="N151" s="26"/>
      <c r="O151" s="26"/>
      <c r="P151" s="169"/>
      <c r="Q151" s="184"/>
      <c r="R151" s="184"/>
      <c r="S151" s="185" t="str">
        <f t="shared" si="32"/>
        <v>0</v>
      </c>
      <c r="T151" s="185" t="str">
        <f t="shared" si="32"/>
        <v>0</v>
      </c>
      <c r="U151" s="185">
        <f t="shared" si="34"/>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customHeight="1" outlineLevel="1" x14ac:dyDescent="0.2">
      <c r="A152" s="169"/>
      <c r="B152" s="169"/>
      <c r="C152" s="26" t="s">
        <v>30</v>
      </c>
      <c r="D152" s="26" t="s">
        <v>30</v>
      </c>
      <c r="E152" s="26" t="s">
        <v>30</v>
      </c>
      <c r="F152" s="26" t="s">
        <v>30</v>
      </c>
      <c r="G152" s="161" t="str">
        <f t="shared" si="35"/>
        <v>--</v>
      </c>
      <c r="H152" s="27" t="s">
        <v>30</v>
      </c>
      <c r="I152" s="33" t="s">
        <v>30</v>
      </c>
      <c r="J152" s="87"/>
      <c r="K152" s="33"/>
      <c r="L152" s="26"/>
      <c r="M152" s="26"/>
      <c r="N152" s="26"/>
      <c r="O152" s="26"/>
      <c r="P152" s="169"/>
      <c r="Q152" s="184"/>
      <c r="R152" s="184"/>
      <c r="S152" s="185" t="str">
        <f t="shared" si="32"/>
        <v>0</v>
      </c>
      <c r="T152" s="185" t="str">
        <f t="shared" si="32"/>
        <v>0</v>
      </c>
      <c r="U152" s="185">
        <f t="shared" si="34"/>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customHeight="1" outlineLevel="1" x14ac:dyDescent="0.2">
      <c r="A153" s="169"/>
      <c r="B153" s="169"/>
      <c r="C153" s="26" t="s">
        <v>30</v>
      </c>
      <c r="D153" s="26" t="s">
        <v>30</v>
      </c>
      <c r="E153" s="26" t="s">
        <v>30</v>
      </c>
      <c r="F153" s="26" t="s">
        <v>30</v>
      </c>
      <c r="G153" s="161" t="str">
        <f t="shared" si="35"/>
        <v>--</v>
      </c>
      <c r="H153" s="27" t="s">
        <v>30</v>
      </c>
      <c r="I153" s="33" t="s">
        <v>30</v>
      </c>
      <c r="J153" s="88"/>
      <c r="K153" s="33"/>
      <c r="L153" s="26"/>
      <c r="M153" s="26"/>
      <c r="N153" s="26"/>
      <c r="O153" s="26"/>
      <c r="P153" s="169"/>
      <c r="Q153" s="184"/>
      <c r="R153" s="184"/>
      <c r="S153" s="185" t="str">
        <f t="shared" si="32"/>
        <v>0</v>
      </c>
      <c r="T153" s="185" t="str">
        <f t="shared" si="32"/>
        <v>0</v>
      </c>
      <c r="U153" s="185">
        <f t="shared" si="34"/>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customHeight="1" outlineLevel="1" x14ac:dyDescent="0.2">
      <c r="A154" s="169"/>
      <c r="B154" s="169"/>
      <c r="C154" s="26" t="s">
        <v>30</v>
      </c>
      <c r="D154" s="26" t="s">
        <v>30</v>
      </c>
      <c r="E154" s="26" t="s">
        <v>30</v>
      </c>
      <c r="F154" s="26" t="s">
        <v>30</v>
      </c>
      <c r="G154" s="161" t="str">
        <f t="shared" si="35"/>
        <v>--</v>
      </c>
      <c r="H154" s="27" t="s">
        <v>30</v>
      </c>
      <c r="I154" s="33" t="s">
        <v>30</v>
      </c>
      <c r="J154" s="88"/>
      <c r="K154" s="33"/>
      <c r="L154" s="26"/>
      <c r="M154" s="26"/>
      <c r="N154" s="26"/>
      <c r="O154" s="26"/>
      <c r="P154" s="169"/>
      <c r="Q154" s="184"/>
      <c r="R154" s="184"/>
      <c r="S154" s="185" t="str">
        <f t="shared" si="32"/>
        <v>0</v>
      </c>
      <c r="T154" s="185" t="str">
        <f t="shared" si="32"/>
        <v>0</v>
      </c>
      <c r="U154" s="185">
        <f t="shared" si="34"/>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customHeight="1" outlineLevel="1" x14ac:dyDescent="0.2">
      <c r="A155" s="169"/>
      <c r="B155" s="169"/>
      <c r="C155" s="26" t="s">
        <v>30</v>
      </c>
      <c r="D155" s="26" t="s">
        <v>30</v>
      </c>
      <c r="E155" s="26" t="s">
        <v>30</v>
      </c>
      <c r="F155" s="26" t="s">
        <v>30</v>
      </c>
      <c r="G155" s="161" t="str">
        <f t="shared" si="35"/>
        <v>--</v>
      </c>
      <c r="H155" s="27" t="s">
        <v>30</v>
      </c>
      <c r="I155" s="33" t="s">
        <v>30</v>
      </c>
      <c r="J155" s="88"/>
      <c r="K155" s="33"/>
      <c r="L155" s="26"/>
      <c r="M155" s="26"/>
      <c r="N155" s="26"/>
      <c r="O155" s="26"/>
      <c r="P155" s="169"/>
      <c r="Q155" s="184"/>
      <c r="R155" s="184"/>
      <c r="S155" s="185" t="str">
        <f t="shared" si="32"/>
        <v>0</v>
      </c>
      <c r="T155" s="185" t="str">
        <f t="shared" si="32"/>
        <v>0</v>
      </c>
      <c r="U155" s="185">
        <f t="shared" si="34"/>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customHeight="1" outlineLevel="1" x14ac:dyDescent="0.2">
      <c r="A156" s="169"/>
      <c r="B156" s="169"/>
      <c r="C156" s="26" t="s">
        <v>30</v>
      </c>
      <c r="D156" s="26" t="s">
        <v>30</v>
      </c>
      <c r="E156" s="26" t="s">
        <v>30</v>
      </c>
      <c r="F156" s="26" t="s">
        <v>30</v>
      </c>
      <c r="G156" s="161" t="str">
        <f t="shared" si="35"/>
        <v>--</v>
      </c>
      <c r="H156" s="27" t="s">
        <v>30</v>
      </c>
      <c r="I156" s="33" t="s">
        <v>30</v>
      </c>
      <c r="J156" s="88"/>
      <c r="K156" s="33"/>
      <c r="L156" s="26"/>
      <c r="M156" s="26"/>
      <c r="N156" s="26"/>
      <c r="O156" s="26"/>
      <c r="P156" s="169"/>
      <c r="Q156" s="184"/>
      <c r="R156" s="184"/>
      <c r="S156" s="185" t="str">
        <f t="shared" si="32"/>
        <v>0</v>
      </c>
      <c r="T156" s="185" t="str">
        <f t="shared" si="32"/>
        <v>0</v>
      </c>
      <c r="U156" s="185">
        <f t="shared" si="34"/>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customHeight="1" outlineLevel="1" x14ac:dyDescent="0.2">
      <c r="A157" s="169"/>
      <c r="B157" s="169"/>
      <c r="C157" s="26" t="s">
        <v>30</v>
      </c>
      <c r="D157" s="26" t="s">
        <v>30</v>
      </c>
      <c r="E157" s="26" t="s">
        <v>30</v>
      </c>
      <c r="F157" s="26" t="s">
        <v>30</v>
      </c>
      <c r="G157" s="161" t="str">
        <f t="shared" si="35"/>
        <v>--</v>
      </c>
      <c r="H157" s="27" t="s">
        <v>30</v>
      </c>
      <c r="I157" s="33" t="s">
        <v>30</v>
      </c>
      <c r="J157" s="87"/>
      <c r="K157" s="33"/>
      <c r="L157" s="26"/>
      <c r="M157" s="26"/>
      <c r="N157" s="26"/>
      <c r="O157" s="26"/>
      <c r="P157" s="169"/>
      <c r="Q157" s="184"/>
      <c r="R157" s="184"/>
      <c r="S157" s="185" t="str">
        <f t="shared" si="32"/>
        <v>0</v>
      </c>
      <c r="T157" s="185" t="str">
        <f t="shared" si="32"/>
        <v>0</v>
      </c>
      <c r="U157" s="185">
        <f t="shared" si="34"/>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customHeight="1" outlineLevel="1" x14ac:dyDescent="0.2">
      <c r="A158" s="169"/>
      <c r="B158" s="169"/>
      <c r="C158" s="26" t="s">
        <v>30</v>
      </c>
      <c r="D158" s="26" t="s">
        <v>30</v>
      </c>
      <c r="E158" s="26" t="s">
        <v>30</v>
      </c>
      <c r="F158" s="26" t="s">
        <v>30</v>
      </c>
      <c r="G158" s="161" t="str">
        <f t="shared" si="35"/>
        <v>--</v>
      </c>
      <c r="H158" s="27" t="s">
        <v>30</v>
      </c>
      <c r="I158" s="33" t="s">
        <v>30</v>
      </c>
      <c r="J158" s="87"/>
      <c r="K158" s="33"/>
      <c r="L158" s="26"/>
      <c r="M158" s="26"/>
      <c r="N158" s="26"/>
      <c r="O158" s="28"/>
      <c r="P158" s="169"/>
      <c r="Q158" s="184"/>
      <c r="R158" s="184"/>
      <c r="S158" s="185" t="str">
        <f t="shared" si="32"/>
        <v>0</v>
      </c>
      <c r="T158" s="185" t="str">
        <f t="shared" si="32"/>
        <v>0</v>
      </c>
      <c r="U158" s="185">
        <f t="shared" si="34"/>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customHeight="1" outlineLevel="1" x14ac:dyDescent="0.2">
      <c r="A159" s="169"/>
      <c r="B159" s="169"/>
      <c r="C159" s="26" t="s">
        <v>30</v>
      </c>
      <c r="D159" s="26" t="s">
        <v>30</v>
      </c>
      <c r="E159" s="26" t="s">
        <v>30</v>
      </c>
      <c r="F159" s="26" t="s">
        <v>30</v>
      </c>
      <c r="G159" s="161" t="str">
        <f t="shared" si="35"/>
        <v>--</v>
      </c>
      <c r="H159" s="27" t="s">
        <v>30</v>
      </c>
      <c r="I159" s="33" t="s">
        <v>30</v>
      </c>
      <c r="J159" s="87"/>
      <c r="K159" s="33"/>
      <c r="L159" s="26"/>
      <c r="M159" s="26"/>
      <c r="N159" s="26"/>
      <c r="O159" s="29"/>
      <c r="P159" s="169"/>
      <c r="Q159" s="184"/>
      <c r="R159" s="184"/>
      <c r="S159" s="185" t="str">
        <f t="shared" si="32"/>
        <v>0</v>
      </c>
      <c r="T159" s="185" t="str">
        <f t="shared" si="32"/>
        <v>0</v>
      </c>
      <c r="U159" s="185">
        <f t="shared" si="34"/>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t="s">
        <v>1451</v>
      </c>
      <c r="G162" s="226"/>
      <c r="H162" s="226"/>
      <c r="I162" s="50" t="s">
        <v>11</v>
      </c>
      <c r="J162" s="227" t="s">
        <v>1488</v>
      </c>
      <c r="K162" s="227"/>
      <c r="L162" s="39"/>
      <c r="M162" s="162" t="s">
        <v>676</v>
      </c>
      <c r="N162" s="163" t="str">
        <f>V162</f>
        <v>Basso</v>
      </c>
      <c r="O162" s="39"/>
      <c r="P162" s="168"/>
      <c r="Q162" s="184" t="s">
        <v>12</v>
      </c>
      <c r="R162" s="184" t="s">
        <v>12</v>
      </c>
      <c r="S162" s="185">
        <f>IF(Q162="Basso",1.8,IF(Q162="Medio",2.5,IF(Q162="Medio-Alto",3.8,IF(Q162="Alto",5,"0"))))</f>
        <v>1.8</v>
      </c>
      <c r="T162" s="185">
        <f>IF(R162="Basso",1.8,IF(R162="Medio",2.5,IF(R162="Medio-Alto",3.8,IF(R162="Alto",5,"0"))))</f>
        <v>1.8</v>
      </c>
      <c r="U162" s="185">
        <f>IF(MAX(U166:U180)&gt;(T162*S162),MAX(U166:U180),T162*S162)</f>
        <v>3.24</v>
      </c>
      <c r="V162" s="186" t="str">
        <f>IF(U162=0,"--",IF(U162&lt;='db fasce di rischio'!$B$4,'db fasce di rischio'!$A$2,IF(U162&lt;='db fasce di rischio'!$D$4,'db fasce di rischio'!$C$2,IF(U162&lt;='db fasce di rischio'!$F$4,'db fasce di rischio'!$E$2,IF(U162&lt;='db fasce di rischio'!$H$4,'db fasce di rischio'!$G$2,"")))))</f>
        <v>Basso</v>
      </c>
      <c r="W162" s="30"/>
      <c r="X162" s="30"/>
    </row>
    <row r="163" spans="1:24" ht="59.45" customHeight="1" x14ac:dyDescent="0.2">
      <c r="A163" s="168"/>
      <c r="B163" s="168"/>
      <c r="C163" s="224"/>
      <c r="D163" s="225"/>
      <c r="E163" s="225"/>
      <c r="F163" s="172"/>
      <c r="G163" s="172"/>
      <c r="H163" s="172"/>
      <c r="I163" s="172"/>
      <c r="J163" s="172"/>
      <c r="K163" s="172"/>
      <c r="L163" s="173"/>
      <c r="M163" s="229" t="s">
        <v>1481</v>
      </c>
      <c r="N163" s="228"/>
      <c r="O163" s="228"/>
      <c r="P163" s="168"/>
      <c r="Q163" s="30"/>
      <c r="R163" s="30"/>
      <c r="S163" s="30"/>
      <c r="T163" s="30"/>
      <c r="U163" s="30"/>
      <c r="V163" s="30"/>
      <c r="W163" s="30"/>
      <c r="X163" s="30"/>
    </row>
    <row r="164" spans="1:24" ht="31.5"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customHeight="1" outlineLevel="1" x14ac:dyDescent="0.2">
      <c r="A165" s="169"/>
      <c r="B165" s="169"/>
      <c r="C165" s="24" t="s">
        <v>915</v>
      </c>
      <c r="D165" s="24" t="s">
        <v>916</v>
      </c>
      <c r="E165" s="24" t="s">
        <v>981</v>
      </c>
      <c r="F165" s="24" t="s">
        <v>980</v>
      </c>
      <c r="G165" s="187"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customHeight="1" outlineLevel="1" x14ac:dyDescent="0.2">
      <c r="A166" s="169"/>
      <c r="B166" s="169"/>
      <c r="C166" s="26" t="s">
        <v>30</v>
      </c>
      <c r="D166" s="26" t="s">
        <v>30</v>
      </c>
      <c r="E166" s="26" t="s">
        <v>234</v>
      </c>
      <c r="F166" s="26" t="s">
        <v>1441</v>
      </c>
      <c r="G166" s="161" t="str">
        <f>V166</f>
        <v>Basso</v>
      </c>
      <c r="H166" s="27" t="s">
        <v>903</v>
      </c>
      <c r="I166" s="33" t="s">
        <v>308</v>
      </c>
      <c r="J166" s="87" t="s">
        <v>1386</v>
      </c>
      <c r="K166" s="33" t="s">
        <v>641</v>
      </c>
      <c r="L166" s="26" t="s">
        <v>1384</v>
      </c>
      <c r="M166" s="206">
        <v>1</v>
      </c>
      <c r="N166" s="26" t="s">
        <v>1385</v>
      </c>
      <c r="O166" s="26" t="s">
        <v>1383</v>
      </c>
      <c r="P166" s="169"/>
      <c r="Q166" s="184" t="s">
        <v>12</v>
      </c>
      <c r="R166" s="184" t="s">
        <v>12</v>
      </c>
      <c r="S166" s="185">
        <f>IF(Q166="Basso",1.8,IF(Q166="Medio",2.5,IF(Q166="Medio-Alto",3.8,IF(Q166="Alto",5,"0"))))</f>
        <v>1.8</v>
      </c>
      <c r="T166" s="185">
        <f>IF(R166="Basso",1.8,IF(R166="Medio",2.5,IF(R166="Medio-Alto",3.8,IF(R166="Alto",5,"0"))))</f>
        <v>1.8</v>
      </c>
      <c r="U166" s="185">
        <f>(T166*S166)</f>
        <v>3.24</v>
      </c>
      <c r="V166" s="186" t="str">
        <f>IF(U166=0,"--",IF(U166&lt;='db fasce di rischio'!$B$4,'db fasce di rischio'!$A$2,IF(U166&lt;='db fasce di rischio'!$D$4,'db fasce di rischio'!$C$2,IF(U166&lt;='db fasce di rischio'!$F$4,'db fasce di rischio'!$E$2,IF(U166&lt;='db fasce di rischio'!$H$4,'db fasce di rischio'!$G$2,"")))))</f>
        <v>Basso</v>
      </c>
      <c r="W166" s="30"/>
      <c r="X166" s="30"/>
    </row>
    <row r="167" spans="1:24" ht="21" customHeight="1" outlineLevel="1" x14ac:dyDescent="0.2">
      <c r="A167" s="169"/>
      <c r="B167" s="169"/>
      <c r="C167" s="26" t="s">
        <v>30</v>
      </c>
      <c r="D167" s="26" t="s">
        <v>30</v>
      </c>
      <c r="E167" s="26" t="s">
        <v>236</v>
      </c>
      <c r="F167" s="26" t="s">
        <v>1479</v>
      </c>
      <c r="G167" s="161" t="str">
        <f>V167</f>
        <v>Basso</v>
      </c>
      <c r="H167" s="27" t="s">
        <v>903</v>
      </c>
      <c r="I167" s="33" t="s">
        <v>303</v>
      </c>
      <c r="J167" s="87" t="s">
        <v>1386</v>
      </c>
      <c r="K167" s="33" t="s">
        <v>37</v>
      </c>
      <c r="L167" s="26" t="s">
        <v>1384</v>
      </c>
      <c r="M167" s="206">
        <v>1</v>
      </c>
      <c r="N167" s="26" t="s">
        <v>1385</v>
      </c>
      <c r="O167" s="26" t="s">
        <v>1383</v>
      </c>
      <c r="P167" s="169"/>
      <c r="Q167" s="184" t="s">
        <v>12</v>
      </c>
      <c r="R167" s="184" t="s">
        <v>12</v>
      </c>
      <c r="S167" s="185">
        <f t="shared" ref="S167:T180" si="36">IF(Q167="Basso",1.8,IF(Q167="Medio",2.5,IF(Q167="Medio-Alto",3.8,IF(Q167="Alto",5,"0"))))</f>
        <v>1.8</v>
      </c>
      <c r="T167" s="185">
        <f t="shared" si="36"/>
        <v>1.8</v>
      </c>
      <c r="U167" s="185">
        <f>(T167*S167)</f>
        <v>3.24</v>
      </c>
      <c r="V167" s="186" t="str">
        <f>IF(U167=0,"--",IF(U167&lt;='db fasce di rischio'!$B$4,'db fasce di rischio'!$A$2,IF(U167&lt;='db fasce di rischio'!$D$4,'db fasce di rischio'!$C$2,IF(U167&lt;='db fasce di rischio'!$F$4,'db fasce di rischio'!$E$2,IF(U167&lt;='db fasce di rischio'!$H$4,'db fasce di rischio'!$G$2,"")))))</f>
        <v>Basso</v>
      </c>
      <c r="W167" s="30"/>
      <c r="X167" s="30"/>
    </row>
    <row r="168" spans="1:24" ht="21" customHeight="1" outlineLevel="1" x14ac:dyDescent="0.2">
      <c r="A168" s="169"/>
      <c r="B168" s="169"/>
      <c r="C168" s="26" t="s">
        <v>30</v>
      </c>
      <c r="D168" s="26" t="s">
        <v>30</v>
      </c>
      <c r="E168" s="26" t="s">
        <v>239</v>
      </c>
      <c r="F168" s="26" t="s">
        <v>667</v>
      </c>
      <c r="G168" s="161" t="str">
        <f t="shared" ref="G168:G169" si="37">V168</f>
        <v>Basso</v>
      </c>
      <c r="H168" s="27" t="s">
        <v>903</v>
      </c>
      <c r="I168" s="33" t="s">
        <v>303</v>
      </c>
      <c r="J168" s="87" t="s">
        <v>1386</v>
      </c>
      <c r="K168" s="33" t="s">
        <v>37</v>
      </c>
      <c r="L168" s="26" t="s">
        <v>1384</v>
      </c>
      <c r="M168" s="206">
        <v>1</v>
      </c>
      <c r="N168" s="26" t="s">
        <v>1385</v>
      </c>
      <c r="O168" s="26" t="s">
        <v>1383</v>
      </c>
      <c r="P168" s="169"/>
      <c r="Q168" s="184" t="s">
        <v>12</v>
      </c>
      <c r="R168" s="184" t="s">
        <v>12</v>
      </c>
      <c r="S168" s="185">
        <f t="shared" si="36"/>
        <v>1.8</v>
      </c>
      <c r="T168" s="185">
        <f t="shared" si="36"/>
        <v>1.8</v>
      </c>
      <c r="U168" s="185">
        <f t="shared" ref="U168:U180" si="38">(T168*S168)</f>
        <v>3.24</v>
      </c>
      <c r="V168" s="186" t="str">
        <f>IF(U168=0,"--",IF(U168&lt;='db fasce di rischio'!$B$4,'db fasce di rischio'!$A$2,IF(U168&lt;='db fasce di rischio'!$D$4,'db fasce di rischio'!$C$2,IF(U168&lt;='db fasce di rischio'!$F$4,'db fasce di rischio'!$E$2,IF(U168&lt;='db fasce di rischio'!$H$4,'db fasce di rischio'!$G$2,"")))))</f>
        <v>Basso</v>
      </c>
      <c r="W168" s="30"/>
      <c r="X168" s="30"/>
    </row>
    <row r="169" spans="1:24" ht="21" customHeight="1" outlineLevel="1" x14ac:dyDescent="0.2">
      <c r="A169" s="169"/>
      <c r="B169" s="169"/>
      <c r="C169" s="26" t="s">
        <v>30</v>
      </c>
      <c r="D169" s="26" t="s">
        <v>30</v>
      </c>
      <c r="E169" s="26" t="s">
        <v>241</v>
      </c>
      <c r="F169" s="26" t="s">
        <v>1478</v>
      </c>
      <c r="G169" s="161" t="str">
        <f t="shared" si="37"/>
        <v>Basso</v>
      </c>
      <c r="H169" s="27" t="s">
        <v>903</v>
      </c>
      <c r="I169" s="33" t="s">
        <v>293</v>
      </c>
      <c r="J169" s="87" t="s">
        <v>1386</v>
      </c>
      <c r="K169" s="33" t="s">
        <v>31</v>
      </c>
      <c r="L169" s="26" t="s">
        <v>1384</v>
      </c>
      <c r="M169" s="206">
        <v>1</v>
      </c>
      <c r="N169" s="26" t="s">
        <v>1385</v>
      </c>
      <c r="O169" s="26" t="s">
        <v>1383</v>
      </c>
      <c r="P169" s="169"/>
      <c r="Q169" s="184" t="s">
        <v>12</v>
      </c>
      <c r="R169" s="184" t="s">
        <v>12</v>
      </c>
      <c r="S169" s="185">
        <f t="shared" si="36"/>
        <v>1.8</v>
      </c>
      <c r="T169" s="185">
        <f t="shared" si="36"/>
        <v>1.8</v>
      </c>
      <c r="U169" s="185">
        <f t="shared" si="38"/>
        <v>3.24</v>
      </c>
      <c r="V169" s="186" t="str">
        <f>IF(U169=0,"--",IF(U169&lt;='db fasce di rischio'!$B$4,'db fasce di rischio'!$A$2,IF(U169&lt;='db fasce di rischio'!$D$4,'db fasce di rischio'!$C$2,IF(U169&lt;='db fasce di rischio'!$F$4,'db fasce di rischio'!$E$2,IF(U169&lt;='db fasce di rischio'!$H$4,'db fasce di rischio'!$G$2,"")))))</f>
        <v>Basso</v>
      </c>
      <c r="W169" s="30"/>
      <c r="X169" s="30"/>
    </row>
    <row r="170" spans="1:24" ht="21" customHeight="1" outlineLevel="1" x14ac:dyDescent="0.2">
      <c r="A170" s="169"/>
      <c r="B170" s="169"/>
      <c r="C170" s="26" t="s">
        <v>30</v>
      </c>
      <c r="D170" s="26" t="s">
        <v>30</v>
      </c>
      <c r="E170" s="26" t="s">
        <v>242</v>
      </c>
      <c r="F170" s="26" t="s">
        <v>1479</v>
      </c>
      <c r="G170" s="161" t="str">
        <f>V170</f>
        <v>Basso</v>
      </c>
      <c r="H170" s="27" t="s">
        <v>903</v>
      </c>
      <c r="I170" s="33" t="s">
        <v>303</v>
      </c>
      <c r="J170" s="87" t="s">
        <v>1386</v>
      </c>
      <c r="K170" s="33" t="s">
        <v>37</v>
      </c>
      <c r="L170" s="26" t="s">
        <v>1384</v>
      </c>
      <c r="M170" s="206">
        <v>1</v>
      </c>
      <c r="N170" s="26" t="s">
        <v>1385</v>
      </c>
      <c r="O170" s="26" t="s">
        <v>1383</v>
      </c>
      <c r="P170" s="169"/>
      <c r="Q170" s="184" t="s">
        <v>12</v>
      </c>
      <c r="R170" s="184" t="s">
        <v>12</v>
      </c>
      <c r="S170" s="185">
        <f t="shared" si="36"/>
        <v>1.8</v>
      </c>
      <c r="T170" s="185">
        <f t="shared" si="36"/>
        <v>1.8</v>
      </c>
      <c r="U170" s="185">
        <f t="shared" si="38"/>
        <v>3.24</v>
      </c>
      <c r="V170" s="186" t="str">
        <f>IF(U170=0,"--",IF(U170&lt;='db fasce di rischio'!$B$4,'db fasce di rischio'!$A$2,IF(U170&lt;='db fasce di rischio'!$D$4,'db fasce di rischio'!$C$2,IF(U170&lt;='db fasce di rischio'!$F$4,'db fasce di rischio'!$E$2,IF(U170&lt;='db fasce di rischio'!$H$4,'db fasce di rischio'!$G$2,"")))))</f>
        <v>Basso</v>
      </c>
      <c r="W170" s="30"/>
      <c r="X170" s="30"/>
    </row>
    <row r="171" spans="1:24" ht="21" customHeight="1" outlineLevel="1" x14ac:dyDescent="0.2">
      <c r="A171" s="169"/>
      <c r="B171" s="169"/>
      <c r="C171" s="26" t="s">
        <v>30</v>
      </c>
      <c r="D171" s="26" t="s">
        <v>30</v>
      </c>
      <c r="E171" s="26" t="s">
        <v>30</v>
      </c>
      <c r="F171" s="26" t="s">
        <v>30</v>
      </c>
      <c r="G171" s="161" t="str">
        <f t="shared" ref="G171" si="39">V171</f>
        <v>--</v>
      </c>
      <c r="H171" s="27" t="s">
        <v>30</v>
      </c>
      <c r="I171" s="33" t="s">
        <v>30</v>
      </c>
      <c r="J171" s="87"/>
      <c r="K171" s="33"/>
      <c r="L171" s="26"/>
      <c r="M171" s="26"/>
      <c r="N171" s="26"/>
      <c r="O171" s="26"/>
      <c r="P171" s="169"/>
      <c r="Q171" s="184"/>
      <c r="R171" s="184"/>
      <c r="S171" s="185" t="str">
        <f t="shared" si="36"/>
        <v>0</v>
      </c>
      <c r="T171" s="185" t="str">
        <f t="shared" si="36"/>
        <v>0</v>
      </c>
      <c r="U171" s="185">
        <f t="shared" si="38"/>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customHeight="1" outlineLevel="1" x14ac:dyDescent="0.2">
      <c r="A172" s="169"/>
      <c r="B172" s="169"/>
      <c r="C172" s="26" t="s">
        <v>30</v>
      </c>
      <c r="D172" s="26" t="s">
        <v>30</v>
      </c>
      <c r="E172" s="26" t="s">
        <v>30</v>
      </c>
      <c r="F172" s="26" t="s">
        <v>30</v>
      </c>
      <c r="G172" s="161" t="str">
        <f t="shared" ref="G172:G180" si="40">V172</f>
        <v>--</v>
      </c>
      <c r="H172" s="27" t="s">
        <v>30</v>
      </c>
      <c r="I172" s="33" t="s">
        <v>30</v>
      </c>
      <c r="J172" s="87"/>
      <c r="K172" s="33"/>
      <c r="L172" s="26"/>
      <c r="M172" s="26"/>
      <c r="N172" s="26"/>
      <c r="O172" s="26"/>
      <c r="P172" s="169"/>
      <c r="Q172" s="184"/>
      <c r="R172" s="184"/>
      <c r="S172" s="185" t="str">
        <f t="shared" si="36"/>
        <v>0</v>
      </c>
      <c r="T172" s="185" t="str">
        <f t="shared" si="36"/>
        <v>0</v>
      </c>
      <c r="U172" s="185">
        <f t="shared" si="38"/>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customHeight="1" outlineLevel="1" x14ac:dyDescent="0.2">
      <c r="A173" s="169"/>
      <c r="B173" s="169"/>
      <c r="C173" s="26" t="s">
        <v>30</v>
      </c>
      <c r="D173" s="26" t="s">
        <v>30</v>
      </c>
      <c r="E173" s="26" t="s">
        <v>30</v>
      </c>
      <c r="F173" s="26" t="s">
        <v>30</v>
      </c>
      <c r="G173" s="161" t="str">
        <f t="shared" si="40"/>
        <v>--</v>
      </c>
      <c r="H173" s="27" t="s">
        <v>30</v>
      </c>
      <c r="I173" s="33" t="s">
        <v>30</v>
      </c>
      <c r="J173" s="87"/>
      <c r="K173" s="33"/>
      <c r="L173" s="26"/>
      <c r="M173" s="26"/>
      <c r="N173" s="26"/>
      <c r="O173" s="26"/>
      <c r="P173" s="169"/>
      <c r="Q173" s="184"/>
      <c r="R173" s="184"/>
      <c r="S173" s="185" t="str">
        <f t="shared" si="36"/>
        <v>0</v>
      </c>
      <c r="T173" s="185" t="str">
        <f t="shared" si="36"/>
        <v>0</v>
      </c>
      <c r="U173" s="185">
        <f t="shared" si="38"/>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customHeight="1" outlineLevel="1" x14ac:dyDescent="0.2">
      <c r="A174" s="169"/>
      <c r="B174" s="169"/>
      <c r="C174" s="26" t="s">
        <v>30</v>
      </c>
      <c r="D174" s="26" t="s">
        <v>30</v>
      </c>
      <c r="E174" s="26" t="s">
        <v>30</v>
      </c>
      <c r="F174" s="26" t="s">
        <v>30</v>
      </c>
      <c r="G174" s="161" t="str">
        <f t="shared" si="40"/>
        <v>--</v>
      </c>
      <c r="H174" s="27" t="s">
        <v>30</v>
      </c>
      <c r="I174" s="33" t="s">
        <v>30</v>
      </c>
      <c r="J174" s="88"/>
      <c r="K174" s="33"/>
      <c r="L174" s="26"/>
      <c r="M174" s="26"/>
      <c r="N174" s="26"/>
      <c r="O174" s="26"/>
      <c r="P174" s="169"/>
      <c r="Q174" s="184"/>
      <c r="R174" s="184"/>
      <c r="S174" s="185" t="str">
        <f t="shared" si="36"/>
        <v>0</v>
      </c>
      <c r="T174" s="185" t="str">
        <f t="shared" si="36"/>
        <v>0</v>
      </c>
      <c r="U174" s="185">
        <f t="shared" si="38"/>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customHeight="1" outlineLevel="1" x14ac:dyDescent="0.2">
      <c r="A175" s="169"/>
      <c r="B175" s="169"/>
      <c r="C175" s="26" t="s">
        <v>30</v>
      </c>
      <c r="D175" s="26" t="s">
        <v>30</v>
      </c>
      <c r="E175" s="26" t="s">
        <v>30</v>
      </c>
      <c r="F175" s="26" t="s">
        <v>30</v>
      </c>
      <c r="G175" s="161" t="str">
        <f t="shared" si="40"/>
        <v>--</v>
      </c>
      <c r="H175" s="27" t="s">
        <v>30</v>
      </c>
      <c r="I175" s="33" t="s">
        <v>30</v>
      </c>
      <c r="J175" s="88"/>
      <c r="K175" s="33"/>
      <c r="L175" s="26"/>
      <c r="M175" s="26"/>
      <c r="N175" s="26"/>
      <c r="O175" s="26"/>
      <c r="P175" s="169"/>
      <c r="Q175" s="184"/>
      <c r="R175" s="184"/>
      <c r="S175" s="185" t="str">
        <f t="shared" si="36"/>
        <v>0</v>
      </c>
      <c r="T175" s="185" t="str">
        <f t="shared" si="36"/>
        <v>0</v>
      </c>
      <c r="U175" s="185">
        <f t="shared" si="38"/>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customHeight="1" outlineLevel="1" x14ac:dyDescent="0.2">
      <c r="A176" s="169"/>
      <c r="B176" s="169"/>
      <c r="C176" s="26" t="s">
        <v>30</v>
      </c>
      <c r="D176" s="26" t="s">
        <v>30</v>
      </c>
      <c r="E176" s="26" t="s">
        <v>30</v>
      </c>
      <c r="F176" s="26" t="s">
        <v>30</v>
      </c>
      <c r="G176" s="161" t="str">
        <f t="shared" si="40"/>
        <v>--</v>
      </c>
      <c r="H176" s="27" t="s">
        <v>30</v>
      </c>
      <c r="I176" s="33" t="s">
        <v>30</v>
      </c>
      <c r="J176" s="88"/>
      <c r="K176" s="33"/>
      <c r="L176" s="26"/>
      <c r="M176" s="26"/>
      <c r="N176" s="26"/>
      <c r="O176" s="26"/>
      <c r="P176" s="169"/>
      <c r="Q176" s="184"/>
      <c r="R176" s="184"/>
      <c r="S176" s="185" t="str">
        <f t="shared" si="36"/>
        <v>0</v>
      </c>
      <c r="T176" s="185" t="str">
        <f t="shared" si="36"/>
        <v>0</v>
      </c>
      <c r="U176" s="185">
        <f t="shared" si="38"/>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customHeight="1" outlineLevel="1" x14ac:dyDescent="0.2">
      <c r="A177" s="169"/>
      <c r="B177" s="169"/>
      <c r="C177" s="26" t="s">
        <v>30</v>
      </c>
      <c r="D177" s="26" t="s">
        <v>30</v>
      </c>
      <c r="E177" s="26" t="s">
        <v>30</v>
      </c>
      <c r="F177" s="26" t="s">
        <v>30</v>
      </c>
      <c r="G177" s="161" t="str">
        <f t="shared" si="40"/>
        <v>--</v>
      </c>
      <c r="H177" s="27" t="s">
        <v>30</v>
      </c>
      <c r="I177" s="33" t="s">
        <v>30</v>
      </c>
      <c r="J177" s="88"/>
      <c r="K177" s="33"/>
      <c r="L177" s="26"/>
      <c r="M177" s="26"/>
      <c r="N177" s="26"/>
      <c r="O177" s="26"/>
      <c r="P177" s="169"/>
      <c r="Q177" s="184"/>
      <c r="R177" s="184"/>
      <c r="S177" s="185" t="str">
        <f t="shared" si="36"/>
        <v>0</v>
      </c>
      <c r="T177" s="185" t="str">
        <f t="shared" si="36"/>
        <v>0</v>
      </c>
      <c r="U177" s="185">
        <f t="shared" si="38"/>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customHeight="1" outlineLevel="1" x14ac:dyDescent="0.2">
      <c r="A178" s="169"/>
      <c r="B178" s="169"/>
      <c r="C178" s="26" t="s">
        <v>30</v>
      </c>
      <c r="D178" s="26" t="s">
        <v>30</v>
      </c>
      <c r="E178" s="26" t="s">
        <v>30</v>
      </c>
      <c r="F178" s="26" t="s">
        <v>30</v>
      </c>
      <c r="G178" s="161" t="str">
        <f t="shared" si="40"/>
        <v>--</v>
      </c>
      <c r="H178" s="27" t="s">
        <v>30</v>
      </c>
      <c r="I178" s="33" t="s">
        <v>30</v>
      </c>
      <c r="J178" s="87"/>
      <c r="K178" s="33"/>
      <c r="L178" s="26"/>
      <c r="M178" s="26"/>
      <c r="N178" s="26"/>
      <c r="O178" s="26"/>
      <c r="P178" s="169"/>
      <c r="Q178" s="184"/>
      <c r="R178" s="184"/>
      <c r="S178" s="185" t="str">
        <f t="shared" si="36"/>
        <v>0</v>
      </c>
      <c r="T178" s="185" t="str">
        <f t="shared" si="36"/>
        <v>0</v>
      </c>
      <c r="U178" s="185">
        <f t="shared" si="38"/>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customHeight="1" outlineLevel="1" x14ac:dyDescent="0.2">
      <c r="A179" s="169"/>
      <c r="B179" s="169"/>
      <c r="C179" s="26" t="s">
        <v>30</v>
      </c>
      <c r="D179" s="26" t="s">
        <v>30</v>
      </c>
      <c r="E179" s="26" t="s">
        <v>30</v>
      </c>
      <c r="F179" s="26" t="s">
        <v>30</v>
      </c>
      <c r="G179" s="161" t="str">
        <f t="shared" si="40"/>
        <v>--</v>
      </c>
      <c r="H179" s="27" t="s">
        <v>30</v>
      </c>
      <c r="I179" s="33" t="s">
        <v>30</v>
      </c>
      <c r="J179" s="87"/>
      <c r="K179" s="33"/>
      <c r="L179" s="26"/>
      <c r="M179" s="26"/>
      <c r="N179" s="26"/>
      <c r="O179" s="28"/>
      <c r="P179" s="169"/>
      <c r="Q179" s="184"/>
      <c r="R179" s="184"/>
      <c r="S179" s="185" t="str">
        <f t="shared" si="36"/>
        <v>0</v>
      </c>
      <c r="T179" s="185" t="str">
        <f t="shared" si="36"/>
        <v>0</v>
      </c>
      <c r="U179" s="185">
        <f t="shared" si="38"/>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customHeight="1" outlineLevel="1" x14ac:dyDescent="0.2">
      <c r="A180" s="169"/>
      <c r="B180" s="169"/>
      <c r="C180" s="26" t="s">
        <v>30</v>
      </c>
      <c r="D180" s="26" t="s">
        <v>30</v>
      </c>
      <c r="E180" s="26" t="s">
        <v>30</v>
      </c>
      <c r="F180" s="26" t="s">
        <v>30</v>
      </c>
      <c r="G180" s="161" t="str">
        <f t="shared" si="40"/>
        <v>--</v>
      </c>
      <c r="H180" s="27" t="s">
        <v>30</v>
      </c>
      <c r="I180" s="33" t="s">
        <v>30</v>
      </c>
      <c r="J180" s="87"/>
      <c r="K180" s="33"/>
      <c r="L180" s="26"/>
      <c r="M180" s="26"/>
      <c r="N180" s="26"/>
      <c r="O180" s="29"/>
      <c r="P180" s="169"/>
      <c r="Q180" s="184"/>
      <c r="R180" s="184"/>
      <c r="S180" s="185" t="str">
        <f t="shared" si="36"/>
        <v>0</v>
      </c>
      <c r="T180" s="185" t="str">
        <f t="shared" si="36"/>
        <v>0</v>
      </c>
      <c r="U180" s="185">
        <f t="shared" si="38"/>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t="s">
        <v>1452</v>
      </c>
      <c r="G183" s="226"/>
      <c r="H183" s="226"/>
      <c r="I183" s="50" t="s">
        <v>11</v>
      </c>
      <c r="J183" s="227" t="s">
        <v>1476</v>
      </c>
      <c r="K183" s="227"/>
      <c r="L183" s="39"/>
      <c r="M183" s="162" t="s">
        <v>676</v>
      </c>
      <c r="N183" s="163" t="str">
        <f>V183</f>
        <v>Basso</v>
      </c>
      <c r="O183" s="39"/>
      <c r="P183" s="168"/>
      <c r="Q183" s="184" t="s">
        <v>12</v>
      </c>
      <c r="R183" s="184" t="s">
        <v>12</v>
      </c>
      <c r="S183" s="185">
        <f>IF(Q183="Basso",1.8,IF(Q183="Medio",2.5,IF(Q183="Medio-Alto",3.8,IF(Q183="Alto",5,"0"))))</f>
        <v>1.8</v>
      </c>
      <c r="T183" s="185">
        <f>IF(R183="Basso",1.8,IF(R183="Medio",2.5,IF(R183="Medio-Alto",3.8,IF(R183="Alto",5,"0"))))</f>
        <v>1.8</v>
      </c>
      <c r="U183" s="185">
        <f>IF(MAX(U187:U201)&gt;(T183*S183),MAX(U187:U201),T183*S183)</f>
        <v>3.24</v>
      </c>
      <c r="V183" s="186" t="str">
        <f>IF(U183=0,"--",IF(U183&lt;='db fasce di rischio'!$B$4,'db fasce di rischio'!$A$2,IF(U183&lt;='db fasce di rischio'!$D$4,'db fasce di rischio'!$C$2,IF(U183&lt;='db fasce di rischio'!$F$4,'db fasce di rischio'!$E$2,IF(U183&lt;='db fasce di rischio'!$H$4,'db fasce di rischio'!$G$2,"")))))</f>
        <v>Basso</v>
      </c>
      <c r="W183" s="30"/>
      <c r="X183" s="30"/>
    </row>
    <row r="184" spans="1:24" ht="59.45" customHeight="1" x14ac:dyDescent="0.2">
      <c r="A184" s="168"/>
      <c r="B184" s="168"/>
      <c r="C184" s="224"/>
      <c r="D184" s="225"/>
      <c r="E184" s="225"/>
      <c r="F184" s="172"/>
      <c r="G184" s="172"/>
      <c r="H184" s="172"/>
      <c r="I184" s="172"/>
      <c r="J184" s="172"/>
      <c r="K184" s="172"/>
      <c r="L184" s="173"/>
      <c r="M184" s="229" t="s">
        <v>1481</v>
      </c>
      <c r="N184" s="228"/>
      <c r="O184" s="228"/>
      <c r="P184" s="168"/>
      <c r="Q184" s="30"/>
      <c r="R184" s="30"/>
      <c r="S184" s="30"/>
      <c r="T184" s="30"/>
      <c r="U184" s="30"/>
      <c r="V184" s="30"/>
      <c r="W184" s="30"/>
      <c r="X184" s="30"/>
    </row>
    <row r="185" spans="1:24" ht="31.5"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customHeight="1" outlineLevel="1" x14ac:dyDescent="0.2">
      <c r="A186" s="169"/>
      <c r="B186" s="169"/>
      <c r="C186" s="24" t="s">
        <v>915</v>
      </c>
      <c r="D186" s="24" t="s">
        <v>916</v>
      </c>
      <c r="E186" s="24" t="s">
        <v>981</v>
      </c>
      <c r="F186" s="24" t="s">
        <v>980</v>
      </c>
      <c r="G186" s="187"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customHeight="1" outlineLevel="1" x14ac:dyDescent="0.2">
      <c r="A187" s="169"/>
      <c r="B187" s="169"/>
      <c r="C187" s="26" t="s">
        <v>30</v>
      </c>
      <c r="D187" s="26" t="s">
        <v>30</v>
      </c>
      <c r="E187" s="26" t="s">
        <v>234</v>
      </c>
      <c r="F187" s="26" t="s">
        <v>1441</v>
      </c>
      <c r="G187" s="161" t="str">
        <f>V187</f>
        <v>Basso</v>
      </c>
      <c r="H187" s="27" t="s">
        <v>903</v>
      </c>
      <c r="I187" s="33" t="s">
        <v>308</v>
      </c>
      <c r="J187" s="87" t="s">
        <v>1386</v>
      </c>
      <c r="K187" s="33" t="s">
        <v>641</v>
      </c>
      <c r="L187" s="26" t="s">
        <v>1384</v>
      </c>
      <c r="M187" s="206">
        <v>1</v>
      </c>
      <c r="N187" s="26" t="s">
        <v>1385</v>
      </c>
      <c r="O187" s="26" t="s">
        <v>1383</v>
      </c>
      <c r="P187" s="169"/>
      <c r="Q187" s="184" t="s">
        <v>12</v>
      </c>
      <c r="R187" s="184" t="s">
        <v>12</v>
      </c>
      <c r="S187" s="185">
        <f>IF(Q187="Basso",1.8,IF(Q187="Medio",2.5,IF(Q187="Medio-Alto",3.8,IF(Q187="Alto",5,"0"))))</f>
        <v>1.8</v>
      </c>
      <c r="T187" s="185">
        <f>IF(R187="Basso",1.8,IF(R187="Medio",2.5,IF(R187="Medio-Alto",3.8,IF(R187="Alto",5,"0"))))</f>
        <v>1.8</v>
      </c>
      <c r="U187" s="185">
        <f>(T187*S187)</f>
        <v>3.24</v>
      </c>
      <c r="V187" s="186" t="str">
        <f>IF(U187=0,"--",IF(U187&lt;='db fasce di rischio'!$B$4,'db fasce di rischio'!$A$2,IF(U187&lt;='db fasce di rischio'!$D$4,'db fasce di rischio'!$C$2,IF(U187&lt;='db fasce di rischio'!$F$4,'db fasce di rischio'!$E$2,IF(U187&lt;='db fasce di rischio'!$H$4,'db fasce di rischio'!$G$2,"")))))</f>
        <v>Basso</v>
      </c>
      <c r="W187" s="30"/>
      <c r="X187" s="30"/>
    </row>
    <row r="188" spans="1:24" ht="21" customHeight="1" outlineLevel="1" x14ac:dyDescent="0.2">
      <c r="A188" s="169"/>
      <c r="B188" s="169"/>
      <c r="C188" s="26" t="s">
        <v>30</v>
      </c>
      <c r="D188" s="26" t="s">
        <v>30</v>
      </c>
      <c r="E188" s="26" t="s">
        <v>236</v>
      </c>
      <c r="F188" s="26" t="s">
        <v>1479</v>
      </c>
      <c r="G188" s="161" t="str">
        <f>V188</f>
        <v>Basso</v>
      </c>
      <c r="H188" s="27" t="s">
        <v>903</v>
      </c>
      <c r="I188" s="33" t="s">
        <v>303</v>
      </c>
      <c r="J188" s="87" t="s">
        <v>1386</v>
      </c>
      <c r="K188" s="33" t="s">
        <v>37</v>
      </c>
      <c r="L188" s="26" t="s">
        <v>1384</v>
      </c>
      <c r="M188" s="206">
        <v>1</v>
      </c>
      <c r="N188" s="26" t="s">
        <v>1385</v>
      </c>
      <c r="O188" s="26" t="s">
        <v>1383</v>
      </c>
      <c r="P188" s="169"/>
      <c r="Q188" s="184" t="s">
        <v>12</v>
      </c>
      <c r="R188" s="184" t="s">
        <v>12</v>
      </c>
      <c r="S188" s="185">
        <f t="shared" ref="S188:T201" si="41">IF(Q188="Basso",1.8,IF(Q188="Medio",2.5,IF(Q188="Medio-Alto",3.8,IF(Q188="Alto",5,"0"))))</f>
        <v>1.8</v>
      </c>
      <c r="T188" s="185">
        <f t="shared" si="41"/>
        <v>1.8</v>
      </c>
      <c r="U188" s="185">
        <f>(T188*S188)</f>
        <v>3.24</v>
      </c>
      <c r="V188" s="186" t="str">
        <f>IF(U188=0,"--",IF(U188&lt;='db fasce di rischio'!$B$4,'db fasce di rischio'!$A$2,IF(U188&lt;='db fasce di rischio'!$D$4,'db fasce di rischio'!$C$2,IF(U188&lt;='db fasce di rischio'!$F$4,'db fasce di rischio'!$E$2,IF(U188&lt;='db fasce di rischio'!$H$4,'db fasce di rischio'!$G$2,"")))))</f>
        <v>Basso</v>
      </c>
      <c r="W188" s="30"/>
      <c r="X188" s="30"/>
    </row>
    <row r="189" spans="1:24" ht="21" customHeight="1" outlineLevel="1" x14ac:dyDescent="0.2">
      <c r="A189" s="169"/>
      <c r="B189" s="169"/>
      <c r="C189" s="26" t="s">
        <v>30</v>
      </c>
      <c r="D189" s="26" t="s">
        <v>30</v>
      </c>
      <c r="E189" s="26" t="s">
        <v>239</v>
      </c>
      <c r="F189" s="26" t="s">
        <v>667</v>
      </c>
      <c r="G189" s="161" t="str">
        <f t="shared" ref="G189:G191" si="42">V189</f>
        <v>Basso</v>
      </c>
      <c r="H189" s="27" t="s">
        <v>903</v>
      </c>
      <c r="I189" s="33" t="s">
        <v>303</v>
      </c>
      <c r="J189" s="87" t="s">
        <v>1386</v>
      </c>
      <c r="K189" s="33" t="s">
        <v>37</v>
      </c>
      <c r="L189" s="26" t="s">
        <v>1384</v>
      </c>
      <c r="M189" s="206">
        <v>1</v>
      </c>
      <c r="N189" s="26" t="s">
        <v>1385</v>
      </c>
      <c r="O189" s="26" t="s">
        <v>1383</v>
      </c>
      <c r="P189" s="169"/>
      <c r="Q189" s="184" t="s">
        <v>12</v>
      </c>
      <c r="R189" s="184" t="s">
        <v>12</v>
      </c>
      <c r="S189" s="185">
        <f t="shared" si="41"/>
        <v>1.8</v>
      </c>
      <c r="T189" s="185">
        <f t="shared" si="41"/>
        <v>1.8</v>
      </c>
      <c r="U189" s="185">
        <f t="shared" ref="U189:U201" si="43">(T189*S189)</f>
        <v>3.24</v>
      </c>
      <c r="V189" s="186" t="str">
        <f>IF(U189=0,"--",IF(U189&lt;='db fasce di rischio'!$B$4,'db fasce di rischio'!$A$2,IF(U189&lt;='db fasce di rischio'!$D$4,'db fasce di rischio'!$C$2,IF(U189&lt;='db fasce di rischio'!$F$4,'db fasce di rischio'!$E$2,IF(U189&lt;='db fasce di rischio'!$H$4,'db fasce di rischio'!$G$2,"")))))</f>
        <v>Basso</v>
      </c>
      <c r="W189" s="30"/>
      <c r="X189" s="30"/>
    </row>
    <row r="190" spans="1:24" ht="21" customHeight="1" outlineLevel="1" x14ac:dyDescent="0.2">
      <c r="A190" s="169"/>
      <c r="B190" s="169"/>
      <c r="C190" s="26" t="s">
        <v>30</v>
      </c>
      <c r="D190" s="26" t="s">
        <v>30</v>
      </c>
      <c r="E190" s="26" t="s">
        <v>241</v>
      </c>
      <c r="F190" s="26" t="s">
        <v>1478</v>
      </c>
      <c r="G190" s="161" t="str">
        <f t="shared" si="42"/>
        <v>Basso</v>
      </c>
      <c r="H190" s="27" t="s">
        <v>903</v>
      </c>
      <c r="I190" s="33" t="s">
        <v>293</v>
      </c>
      <c r="J190" s="87" t="s">
        <v>1386</v>
      </c>
      <c r="K190" s="33" t="s">
        <v>31</v>
      </c>
      <c r="L190" s="26" t="s">
        <v>1384</v>
      </c>
      <c r="M190" s="206">
        <v>1</v>
      </c>
      <c r="N190" s="26" t="s">
        <v>1385</v>
      </c>
      <c r="O190" s="26" t="s">
        <v>1383</v>
      </c>
      <c r="P190" s="169"/>
      <c r="Q190" s="184" t="s">
        <v>12</v>
      </c>
      <c r="R190" s="184" t="s">
        <v>12</v>
      </c>
      <c r="S190" s="185">
        <f t="shared" si="41"/>
        <v>1.8</v>
      </c>
      <c r="T190" s="185">
        <f t="shared" si="41"/>
        <v>1.8</v>
      </c>
      <c r="U190" s="185">
        <f t="shared" si="43"/>
        <v>3.24</v>
      </c>
      <c r="V190" s="186" t="str">
        <f>IF(U190=0,"--",IF(U190&lt;='db fasce di rischio'!$B$4,'db fasce di rischio'!$A$2,IF(U190&lt;='db fasce di rischio'!$D$4,'db fasce di rischio'!$C$2,IF(U190&lt;='db fasce di rischio'!$F$4,'db fasce di rischio'!$E$2,IF(U190&lt;='db fasce di rischio'!$H$4,'db fasce di rischio'!$G$2,"")))))</f>
        <v>Basso</v>
      </c>
      <c r="W190" s="30"/>
      <c r="X190" s="30"/>
    </row>
    <row r="191" spans="1:24" ht="21" customHeight="1" outlineLevel="1" x14ac:dyDescent="0.2">
      <c r="A191" s="169"/>
      <c r="B191" s="169"/>
      <c r="C191" s="26" t="s">
        <v>30</v>
      </c>
      <c r="D191" s="26" t="s">
        <v>30</v>
      </c>
      <c r="E191" s="26" t="s">
        <v>30</v>
      </c>
      <c r="F191" s="26" t="s">
        <v>30</v>
      </c>
      <c r="G191" s="161" t="str">
        <f t="shared" si="42"/>
        <v>--</v>
      </c>
      <c r="H191" s="27" t="s">
        <v>30</v>
      </c>
      <c r="I191" s="33" t="s">
        <v>30</v>
      </c>
      <c r="J191" s="87"/>
      <c r="K191" s="33"/>
      <c r="L191" s="26"/>
      <c r="M191" s="26"/>
      <c r="N191" s="26"/>
      <c r="O191" s="26"/>
      <c r="P191" s="169"/>
      <c r="Q191" s="184"/>
      <c r="R191" s="184"/>
      <c r="S191" s="185" t="str">
        <f t="shared" si="41"/>
        <v>0</v>
      </c>
      <c r="T191" s="185" t="str">
        <f t="shared" si="41"/>
        <v>0</v>
      </c>
      <c r="U191" s="185">
        <f t="shared" si="43"/>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customHeight="1" outlineLevel="1" x14ac:dyDescent="0.2">
      <c r="A192" s="169"/>
      <c r="B192" s="169"/>
      <c r="C192" s="26" t="s">
        <v>30</v>
      </c>
      <c r="D192" s="26" t="s">
        <v>30</v>
      </c>
      <c r="E192" s="26" t="s">
        <v>30</v>
      </c>
      <c r="F192" s="26" t="s">
        <v>30</v>
      </c>
      <c r="G192" s="161" t="str">
        <f t="shared" ref="G192:G201" si="44">V192</f>
        <v>--</v>
      </c>
      <c r="H192" s="27" t="s">
        <v>30</v>
      </c>
      <c r="I192" s="33" t="s">
        <v>30</v>
      </c>
      <c r="J192" s="87"/>
      <c r="K192" s="33"/>
      <c r="L192" s="26"/>
      <c r="M192" s="26"/>
      <c r="N192" s="26"/>
      <c r="O192" s="26"/>
      <c r="P192" s="169"/>
      <c r="Q192" s="184"/>
      <c r="R192" s="184"/>
      <c r="S192" s="185" t="str">
        <f t="shared" si="41"/>
        <v>0</v>
      </c>
      <c r="T192" s="185" t="str">
        <f t="shared" si="41"/>
        <v>0</v>
      </c>
      <c r="U192" s="185">
        <f t="shared" si="43"/>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customHeight="1" outlineLevel="1" x14ac:dyDescent="0.2">
      <c r="A193" s="169"/>
      <c r="B193" s="169"/>
      <c r="C193" s="26" t="s">
        <v>30</v>
      </c>
      <c r="D193" s="26" t="s">
        <v>30</v>
      </c>
      <c r="E193" s="26" t="s">
        <v>30</v>
      </c>
      <c r="F193" s="26" t="s">
        <v>30</v>
      </c>
      <c r="G193" s="161" t="str">
        <f t="shared" si="44"/>
        <v>--</v>
      </c>
      <c r="H193" s="27" t="s">
        <v>30</v>
      </c>
      <c r="I193" s="33" t="s">
        <v>30</v>
      </c>
      <c r="J193" s="87"/>
      <c r="K193" s="33"/>
      <c r="L193" s="26"/>
      <c r="M193" s="26"/>
      <c r="N193" s="26"/>
      <c r="O193" s="26"/>
      <c r="P193" s="169"/>
      <c r="Q193" s="184"/>
      <c r="R193" s="184"/>
      <c r="S193" s="185" t="str">
        <f t="shared" si="41"/>
        <v>0</v>
      </c>
      <c r="T193" s="185" t="str">
        <f t="shared" si="41"/>
        <v>0</v>
      </c>
      <c r="U193" s="185">
        <f t="shared" si="43"/>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customHeight="1" outlineLevel="1" x14ac:dyDescent="0.2">
      <c r="A194" s="169"/>
      <c r="B194" s="169"/>
      <c r="C194" s="26" t="s">
        <v>30</v>
      </c>
      <c r="D194" s="26" t="s">
        <v>30</v>
      </c>
      <c r="E194" s="26" t="s">
        <v>30</v>
      </c>
      <c r="F194" s="26" t="s">
        <v>30</v>
      </c>
      <c r="G194" s="161" t="str">
        <f t="shared" si="44"/>
        <v>--</v>
      </c>
      <c r="H194" s="27" t="s">
        <v>30</v>
      </c>
      <c r="I194" s="33" t="s">
        <v>30</v>
      </c>
      <c r="J194" s="87"/>
      <c r="K194" s="33"/>
      <c r="L194" s="26"/>
      <c r="M194" s="26"/>
      <c r="N194" s="26"/>
      <c r="O194" s="26"/>
      <c r="P194" s="169"/>
      <c r="Q194" s="184"/>
      <c r="R194" s="184"/>
      <c r="S194" s="185" t="str">
        <f t="shared" si="41"/>
        <v>0</v>
      </c>
      <c r="T194" s="185" t="str">
        <f t="shared" si="41"/>
        <v>0</v>
      </c>
      <c r="U194" s="185">
        <f t="shared" si="43"/>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customHeight="1" outlineLevel="1" x14ac:dyDescent="0.2">
      <c r="A195" s="169"/>
      <c r="B195" s="169"/>
      <c r="C195" s="26" t="s">
        <v>30</v>
      </c>
      <c r="D195" s="26" t="s">
        <v>30</v>
      </c>
      <c r="E195" s="26" t="s">
        <v>30</v>
      </c>
      <c r="F195" s="26" t="s">
        <v>30</v>
      </c>
      <c r="G195" s="161" t="str">
        <f t="shared" si="44"/>
        <v>--</v>
      </c>
      <c r="H195" s="27" t="s">
        <v>30</v>
      </c>
      <c r="I195" s="33" t="s">
        <v>30</v>
      </c>
      <c r="J195" s="88"/>
      <c r="K195" s="33"/>
      <c r="L195" s="26"/>
      <c r="M195" s="26"/>
      <c r="N195" s="26"/>
      <c r="O195" s="26"/>
      <c r="P195" s="169"/>
      <c r="Q195" s="184"/>
      <c r="R195" s="184"/>
      <c r="S195" s="185" t="str">
        <f t="shared" si="41"/>
        <v>0</v>
      </c>
      <c r="T195" s="185" t="str">
        <f t="shared" si="41"/>
        <v>0</v>
      </c>
      <c r="U195" s="185">
        <f t="shared" si="43"/>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customHeight="1" outlineLevel="1" x14ac:dyDescent="0.2">
      <c r="A196" s="169"/>
      <c r="B196" s="169"/>
      <c r="C196" s="26" t="s">
        <v>30</v>
      </c>
      <c r="D196" s="26" t="s">
        <v>30</v>
      </c>
      <c r="E196" s="26" t="s">
        <v>30</v>
      </c>
      <c r="F196" s="26" t="s">
        <v>30</v>
      </c>
      <c r="G196" s="161" t="str">
        <f t="shared" si="44"/>
        <v>--</v>
      </c>
      <c r="H196" s="27" t="s">
        <v>30</v>
      </c>
      <c r="I196" s="33" t="s">
        <v>30</v>
      </c>
      <c r="J196" s="88"/>
      <c r="K196" s="33"/>
      <c r="L196" s="26"/>
      <c r="M196" s="26"/>
      <c r="N196" s="26"/>
      <c r="O196" s="26"/>
      <c r="P196" s="169"/>
      <c r="Q196" s="184"/>
      <c r="R196" s="184"/>
      <c r="S196" s="185" t="str">
        <f t="shared" si="41"/>
        <v>0</v>
      </c>
      <c r="T196" s="185" t="str">
        <f t="shared" si="41"/>
        <v>0</v>
      </c>
      <c r="U196" s="185">
        <f t="shared" si="43"/>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customHeight="1" outlineLevel="1" x14ac:dyDescent="0.2">
      <c r="A197" s="169"/>
      <c r="B197" s="169"/>
      <c r="C197" s="26" t="s">
        <v>30</v>
      </c>
      <c r="D197" s="26" t="s">
        <v>30</v>
      </c>
      <c r="E197" s="26" t="s">
        <v>30</v>
      </c>
      <c r="F197" s="26" t="s">
        <v>30</v>
      </c>
      <c r="G197" s="161" t="str">
        <f t="shared" si="44"/>
        <v>--</v>
      </c>
      <c r="H197" s="27" t="s">
        <v>30</v>
      </c>
      <c r="I197" s="33" t="s">
        <v>30</v>
      </c>
      <c r="J197" s="88"/>
      <c r="K197" s="33"/>
      <c r="L197" s="26"/>
      <c r="M197" s="26"/>
      <c r="N197" s="26"/>
      <c r="O197" s="26"/>
      <c r="P197" s="169"/>
      <c r="Q197" s="184"/>
      <c r="R197" s="184"/>
      <c r="S197" s="185" t="str">
        <f t="shared" si="41"/>
        <v>0</v>
      </c>
      <c r="T197" s="185" t="str">
        <f t="shared" si="41"/>
        <v>0</v>
      </c>
      <c r="U197" s="185">
        <f t="shared" si="43"/>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customHeight="1" outlineLevel="1" x14ac:dyDescent="0.2">
      <c r="A198" s="169"/>
      <c r="B198" s="169"/>
      <c r="C198" s="26" t="s">
        <v>30</v>
      </c>
      <c r="D198" s="26" t="s">
        <v>30</v>
      </c>
      <c r="E198" s="26" t="s">
        <v>30</v>
      </c>
      <c r="F198" s="26" t="s">
        <v>30</v>
      </c>
      <c r="G198" s="161" t="str">
        <f t="shared" si="44"/>
        <v>--</v>
      </c>
      <c r="H198" s="27" t="s">
        <v>30</v>
      </c>
      <c r="I198" s="33" t="s">
        <v>30</v>
      </c>
      <c r="J198" s="88"/>
      <c r="K198" s="33"/>
      <c r="L198" s="26"/>
      <c r="M198" s="26"/>
      <c r="N198" s="26"/>
      <c r="O198" s="26"/>
      <c r="P198" s="169"/>
      <c r="Q198" s="184"/>
      <c r="R198" s="184"/>
      <c r="S198" s="185" t="str">
        <f t="shared" si="41"/>
        <v>0</v>
      </c>
      <c r="T198" s="185" t="str">
        <f t="shared" si="41"/>
        <v>0</v>
      </c>
      <c r="U198" s="185">
        <f t="shared" si="43"/>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customHeight="1" outlineLevel="1" x14ac:dyDescent="0.2">
      <c r="A199" s="169"/>
      <c r="B199" s="169"/>
      <c r="C199" s="26" t="s">
        <v>30</v>
      </c>
      <c r="D199" s="26" t="s">
        <v>30</v>
      </c>
      <c r="E199" s="26" t="s">
        <v>30</v>
      </c>
      <c r="F199" s="26" t="s">
        <v>30</v>
      </c>
      <c r="G199" s="161" t="str">
        <f t="shared" si="44"/>
        <v>--</v>
      </c>
      <c r="H199" s="27" t="s">
        <v>30</v>
      </c>
      <c r="I199" s="33" t="s">
        <v>30</v>
      </c>
      <c r="J199" s="87"/>
      <c r="K199" s="33"/>
      <c r="L199" s="26"/>
      <c r="M199" s="26"/>
      <c r="N199" s="26"/>
      <c r="O199" s="26"/>
      <c r="P199" s="169"/>
      <c r="Q199" s="184"/>
      <c r="R199" s="184"/>
      <c r="S199" s="185" t="str">
        <f t="shared" si="41"/>
        <v>0</v>
      </c>
      <c r="T199" s="185" t="str">
        <f t="shared" si="41"/>
        <v>0</v>
      </c>
      <c r="U199" s="185">
        <f t="shared" si="43"/>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customHeight="1" outlineLevel="1" x14ac:dyDescent="0.2">
      <c r="A200" s="169"/>
      <c r="B200" s="169"/>
      <c r="C200" s="26" t="s">
        <v>30</v>
      </c>
      <c r="D200" s="26" t="s">
        <v>30</v>
      </c>
      <c r="E200" s="26" t="s">
        <v>30</v>
      </c>
      <c r="F200" s="26" t="s">
        <v>30</v>
      </c>
      <c r="G200" s="161" t="str">
        <f t="shared" si="44"/>
        <v>--</v>
      </c>
      <c r="H200" s="27" t="s">
        <v>30</v>
      </c>
      <c r="I200" s="33" t="s">
        <v>30</v>
      </c>
      <c r="J200" s="87"/>
      <c r="K200" s="33"/>
      <c r="L200" s="26"/>
      <c r="M200" s="26"/>
      <c r="N200" s="26"/>
      <c r="O200" s="28"/>
      <c r="P200" s="169"/>
      <c r="Q200" s="184"/>
      <c r="R200" s="184"/>
      <c r="S200" s="185" t="str">
        <f t="shared" si="41"/>
        <v>0</v>
      </c>
      <c r="T200" s="185" t="str">
        <f t="shared" si="41"/>
        <v>0</v>
      </c>
      <c r="U200" s="185">
        <f t="shared" si="43"/>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customHeight="1" outlineLevel="1" x14ac:dyDescent="0.2">
      <c r="A201" s="169"/>
      <c r="B201" s="169"/>
      <c r="C201" s="26" t="s">
        <v>30</v>
      </c>
      <c r="D201" s="26" t="s">
        <v>30</v>
      </c>
      <c r="E201" s="26" t="s">
        <v>30</v>
      </c>
      <c r="F201" s="26" t="s">
        <v>30</v>
      </c>
      <c r="G201" s="161" t="str">
        <f t="shared" si="44"/>
        <v>--</v>
      </c>
      <c r="H201" s="27" t="s">
        <v>30</v>
      </c>
      <c r="I201" s="33" t="s">
        <v>30</v>
      </c>
      <c r="J201" s="87"/>
      <c r="K201" s="33"/>
      <c r="L201" s="26"/>
      <c r="M201" s="26"/>
      <c r="N201" s="26"/>
      <c r="O201" s="29"/>
      <c r="P201" s="169"/>
      <c r="Q201" s="184"/>
      <c r="R201" s="184"/>
      <c r="S201" s="185" t="str">
        <f t="shared" si="41"/>
        <v>0</v>
      </c>
      <c r="T201" s="185" t="str">
        <f t="shared" si="41"/>
        <v>0</v>
      </c>
      <c r="U201" s="185">
        <f t="shared" si="43"/>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t="s">
        <v>763</v>
      </c>
      <c r="G204" s="226"/>
      <c r="H204" s="226"/>
      <c r="I204" s="50" t="s">
        <v>11</v>
      </c>
      <c r="J204" s="227" t="s">
        <v>1477</v>
      </c>
      <c r="K204" s="227"/>
      <c r="L204" s="39"/>
      <c r="M204" s="162" t="s">
        <v>676</v>
      </c>
      <c r="N204" s="163" t="str">
        <f>V204</f>
        <v>Basso</v>
      </c>
      <c r="O204" s="39"/>
      <c r="P204" s="168"/>
      <c r="Q204" s="184" t="s">
        <v>12</v>
      </c>
      <c r="R204" s="184" t="s">
        <v>12</v>
      </c>
      <c r="S204" s="185">
        <f>IF(Q204="Basso",1.8,IF(Q204="Medio",2.5,IF(Q204="Medio-Alto",3.8,IF(Q204="Alto",5,"0"))))</f>
        <v>1.8</v>
      </c>
      <c r="T204" s="185">
        <f>IF(R204="Basso",1.8,IF(R204="Medio",2.5,IF(R204="Medio-Alto",3.8,IF(R204="Alto",5,"0"))))</f>
        <v>1.8</v>
      </c>
      <c r="U204" s="185">
        <f>IF(MAX(U208:U222)&gt;(T204*S204),MAX(U208:U222),T204*S204)</f>
        <v>3.24</v>
      </c>
      <c r="V204" s="186" t="str">
        <f>IF(U204=0,"--",IF(U204&lt;='db fasce di rischio'!$B$4,'db fasce di rischio'!$A$2,IF(U204&lt;='db fasce di rischio'!$D$4,'db fasce di rischio'!$C$2,IF(U204&lt;='db fasce di rischio'!$F$4,'db fasce di rischio'!$E$2,IF(U204&lt;='db fasce di rischio'!$H$4,'db fasce di rischio'!$G$2,"")))))</f>
        <v>Basso</v>
      </c>
      <c r="W204" s="30"/>
      <c r="X204" s="30"/>
    </row>
    <row r="205" spans="1:24" ht="59.45" customHeight="1" x14ac:dyDescent="0.2">
      <c r="A205" s="168"/>
      <c r="B205" s="168"/>
      <c r="C205" s="224"/>
      <c r="D205" s="225"/>
      <c r="E205" s="225"/>
      <c r="F205" s="172"/>
      <c r="G205" s="172"/>
      <c r="H205" s="172"/>
      <c r="I205" s="172"/>
      <c r="J205" s="172"/>
      <c r="K205" s="172"/>
      <c r="L205" s="173"/>
      <c r="M205" s="229" t="s">
        <v>1481</v>
      </c>
      <c r="N205" s="228"/>
      <c r="O205" s="228"/>
      <c r="P205" s="168"/>
      <c r="Q205" s="30"/>
      <c r="R205" s="30"/>
      <c r="S205" s="30"/>
      <c r="T205" s="30"/>
      <c r="U205" s="30"/>
      <c r="V205" s="30"/>
      <c r="W205" s="30"/>
      <c r="X205" s="30"/>
    </row>
    <row r="206" spans="1:24" ht="31.5"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customHeight="1" outlineLevel="1" x14ac:dyDescent="0.2">
      <c r="A207" s="169"/>
      <c r="B207" s="169"/>
      <c r="C207" s="24" t="s">
        <v>915</v>
      </c>
      <c r="D207" s="24" t="s">
        <v>916</v>
      </c>
      <c r="E207" s="24" t="s">
        <v>981</v>
      </c>
      <c r="F207" s="24" t="s">
        <v>980</v>
      </c>
      <c r="G207" s="187"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customHeight="1" outlineLevel="1" x14ac:dyDescent="0.2">
      <c r="A208" s="169"/>
      <c r="B208" s="169"/>
      <c r="C208" s="26" t="s">
        <v>30</v>
      </c>
      <c r="D208" s="26" t="s">
        <v>30</v>
      </c>
      <c r="E208" s="26" t="s">
        <v>234</v>
      </c>
      <c r="F208" s="26" t="s">
        <v>1441</v>
      </c>
      <c r="G208" s="161" t="str">
        <f>V208</f>
        <v>Basso</v>
      </c>
      <c r="H208" s="27" t="s">
        <v>903</v>
      </c>
      <c r="I208" s="33" t="s">
        <v>308</v>
      </c>
      <c r="J208" s="87" t="s">
        <v>1386</v>
      </c>
      <c r="K208" s="33" t="s">
        <v>641</v>
      </c>
      <c r="L208" s="26" t="s">
        <v>1384</v>
      </c>
      <c r="M208" s="206">
        <v>1</v>
      </c>
      <c r="N208" s="26" t="s">
        <v>1385</v>
      </c>
      <c r="O208" s="26" t="s">
        <v>1383</v>
      </c>
      <c r="P208" s="169"/>
      <c r="Q208" s="184" t="s">
        <v>12</v>
      </c>
      <c r="R208" s="184" t="s">
        <v>12</v>
      </c>
      <c r="S208" s="185">
        <f>IF(Q208="Basso",1.8,IF(Q208="Medio",2.5,IF(Q208="Medio-Alto",3.8,IF(Q208="Alto",5,"0"))))</f>
        <v>1.8</v>
      </c>
      <c r="T208" s="185">
        <f>IF(R208="Basso",1.8,IF(R208="Medio",2.5,IF(R208="Medio-Alto",3.8,IF(R208="Alto",5,"0"))))</f>
        <v>1.8</v>
      </c>
      <c r="U208" s="185">
        <f>(T208*S208)</f>
        <v>3.24</v>
      </c>
      <c r="V208" s="186" t="str">
        <f>IF(U208=0,"--",IF(U208&lt;='db fasce di rischio'!$B$4,'db fasce di rischio'!$A$2,IF(U208&lt;='db fasce di rischio'!$D$4,'db fasce di rischio'!$C$2,IF(U208&lt;='db fasce di rischio'!$F$4,'db fasce di rischio'!$E$2,IF(U208&lt;='db fasce di rischio'!$H$4,'db fasce di rischio'!$G$2,"")))))</f>
        <v>Basso</v>
      </c>
      <c r="W208" s="30"/>
      <c r="X208" s="30"/>
    </row>
    <row r="209" spans="1:24" ht="21" customHeight="1" outlineLevel="1" x14ac:dyDescent="0.2">
      <c r="A209" s="169"/>
      <c r="B209" s="169"/>
      <c r="C209" s="26" t="s">
        <v>30</v>
      </c>
      <c r="D209" s="26" t="s">
        <v>30</v>
      </c>
      <c r="E209" s="26" t="s">
        <v>236</v>
      </c>
      <c r="F209" s="26" t="s">
        <v>1479</v>
      </c>
      <c r="G209" s="161" t="str">
        <f>V209</f>
        <v>Basso</v>
      </c>
      <c r="H209" s="27" t="s">
        <v>903</v>
      </c>
      <c r="I209" s="33" t="s">
        <v>303</v>
      </c>
      <c r="J209" s="87" t="s">
        <v>1386</v>
      </c>
      <c r="K209" s="33" t="s">
        <v>37</v>
      </c>
      <c r="L209" s="26" t="s">
        <v>1384</v>
      </c>
      <c r="M209" s="206">
        <v>1</v>
      </c>
      <c r="N209" s="26" t="s">
        <v>1385</v>
      </c>
      <c r="O209" s="26" t="s">
        <v>1383</v>
      </c>
      <c r="P209" s="169"/>
      <c r="Q209" s="184" t="s">
        <v>12</v>
      </c>
      <c r="R209" s="184" t="s">
        <v>12</v>
      </c>
      <c r="S209" s="185">
        <f t="shared" ref="S209:T222" si="45">IF(Q209="Basso",1.8,IF(Q209="Medio",2.5,IF(Q209="Medio-Alto",3.8,IF(Q209="Alto",5,"0"))))</f>
        <v>1.8</v>
      </c>
      <c r="T209" s="185">
        <f t="shared" si="45"/>
        <v>1.8</v>
      </c>
      <c r="U209" s="185">
        <f>(T209*S209)</f>
        <v>3.24</v>
      </c>
      <c r="V209" s="186" t="str">
        <f>IF(U209=0,"--",IF(U209&lt;='db fasce di rischio'!$B$4,'db fasce di rischio'!$A$2,IF(U209&lt;='db fasce di rischio'!$D$4,'db fasce di rischio'!$C$2,IF(U209&lt;='db fasce di rischio'!$F$4,'db fasce di rischio'!$E$2,IF(U209&lt;='db fasce di rischio'!$H$4,'db fasce di rischio'!$G$2,"")))))</f>
        <v>Basso</v>
      </c>
      <c r="W209" s="30"/>
      <c r="X209" s="30"/>
    </row>
    <row r="210" spans="1:24" ht="21" customHeight="1" outlineLevel="1" x14ac:dyDescent="0.2">
      <c r="A210" s="169"/>
      <c r="B210" s="169"/>
      <c r="C210" s="26" t="s">
        <v>30</v>
      </c>
      <c r="D210" s="26" t="s">
        <v>30</v>
      </c>
      <c r="E210" s="26" t="s">
        <v>239</v>
      </c>
      <c r="F210" s="26" t="s">
        <v>667</v>
      </c>
      <c r="G210" s="161" t="str">
        <f t="shared" ref="G210:G211" si="46">V210</f>
        <v>Basso</v>
      </c>
      <c r="H210" s="27" t="s">
        <v>903</v>
      </c>
      <c r="I210" s="33" t="s">
        <v>303</v>
      </c>
      <c r="J210" s="87" t="s">
        <v>1386</v>
      </c>
      <c r="K210" s="33" t="s">
        <v>37</v>
      </c>
      <c r="L210" s="26" t="s">
        <v>1384</v>
      </c>
      <c r="M210" s="206">
        <v>1</v>
      </c>
      <c r="N210" s="26" t="s">
        <v>1385</v>
      </c>
      <c r="O210" s="26" t="s">
        <v>1383</v>
      </c>
      <c r="P210" s="169"/>
      <c r="Q210" s="184" t="s">
        <v>12</v>
      </c>
      <c r="R210" s="184" t="s">
        <v>12</v>
      </c>
      <c r="S210" s="185">
        <f t="shared" si="45"/>
        <v>1.8</v>
      </c>
      <c r="T210" s="185">
        <f t="shared" si="45"/>
        <v>1.8</v>
      </c>
      <c r="U210" s="185">
        <f t="shared" ref="U210:U222" si="47">(T210*S210)</f>
        <v>3.24</v>
      </c>
      <c r="V210" s="186" t="str">
        <f>IF(U210=0,"--",IF(U210&lt;='db fasce di rischio'!$B$4,'db fasce di rischio'!$A$2,IF(U210&lt;='db fasce di rischio'!$D$4,'db fasce di rischio'!$C$2,IF(U210&lt;='db fasce di rischio'!$F$4,'db fasce di rischio'!$E$2,IF(U210&lt;='db fasce di rischio'!$H$4,'db fasce di rischio'!$G$2,"")))))</f>
        <v>Basso</v>
      </c>
      <c r="W210" s="30"/>
      <c r="X210" s="30"/>
    </row>
    <row r="211" spans="1:24" ht="21" customHeight="1" outlineLevel="1" x14ac:dyDescent="0.2">
      <c r="A211" s="169"/>
      <c r="B211" s="169"/>
      <c r="C211" s="26" t="s">
        <v>30</v>
      </c>
      <c r="D211" s="26" t="s">
        <v>30</v>
      </c>
      <c r="E211" s="26" t="s">
        <v>241</v>
      </c>
      <c r="F211" s="26" t="s">
        <v>1478</v>
      </c>
      <c r="G211" s="161" t="str">
        <f t="shared" si="46"/>
        <v>Basso</v>
      </c>
      <c r="H211" s="27" t="s">
        <v>903</v>
      </c>
      <c r="I211" s="33" t="s">
        <v>293</v>
      </c>
      <c r="J211" s="87" t="s">
        <v>1386</v>
      </c>
      <c r="K211" s="33" t="s">
        <v>31</v>
      </c>
      <c r="L211" s="26" t="s">
        <v>1384</v>
      </c>
      <c r="M211" s="206">
        <v>1</v>
      </c>
      <c r="N211" s="26" t="s">
        <v>1385</v>
      </c>
      <c r="O211" s="26" t="s">
        <v>1383</v>
      </c>
      <c r="P211" s="169"/>
      <c r="Q211" s="184" t="s">
        <v>12</v>
      </c>
      <c r="R211" s="184" t="s">
        <v>12</v>
      </c>
      <c r="S211" s="185">
        <f t="shared" si="45"/>
        <v>1.8</v>
      </c>
      <c r="T211" s="185">
        <f t="shared" si="45"/>
        <v>1.8</v>
      </c>
      <c r="U211" s="185">
        <f t="shared" si="47"/>
        <v>3.24</v>
      </c>
      <c r="V211" s="186" t="str">
        <f>IF(U211=0,"--",IF(U211&lt;='db fasce di rischio'!$B$4,'db fasce di rischio'!$A$2,IF(U211&lt;='db fasce di rischio'!$D$4,'db fasce di rischio'!$C$2,IF(U211&lt;='db fasce di rischio'!$F$4,'db fasce di rischio'!$E$2,IF(U211&lt;='db fasce di rischio'!$H$4,'db fasce di rischio'!$G$2,"")))))</f>
        <v>Basso</v>
      </c>
      <c r="W211" s="30"/>
      <c r="X211" s="30"/>
    </row>
    <row r="212" spans="1:24" ht="21" customHeight="1" outlineLevel="1" x14ac:dyDescent="0.2">
      <c r="A212" s="169"/>
      <c r="B212" s="169"/>
      <c r="C212" s="26" t="s">
        <v>30</v>
      </c>
      <c r="D212" s="26" t="s">
        <v>30</v>
      </c>
      <c r="E212" s="26" t="s">
        <v>30</v>
      </c>
      <c r="F212" s="26" t="s">
        <v>30</v>
      </c>
      <c r="G212" s="161" t="str">
        <f t="shared" ref="G212:G222" si="48">V212</f>
        <v>--</v>
      </c>
      <c r="H212" s="27" t="s">
        <v>30</v>
      </c>
      <c r="I212" s="33" t="s">
        <v>30</v>
      </c>
      <c r="J212" s="87"/>
      <c r="K212" s="33"/>
      <c r="L212" s="26"/>
      <c r="M212" s="26"/>
      <c r="N212" s="26"/>
      <c r="O212" s="26"/>
      <c r="P212" s="169"/>
      <c r="Q212" s="184"/>
      <c r="R212" s="184"/>
      <c r="S212" s="185" t="str">
        <f t="shared" si="45"/>
        <v>0</v>
      </c>
      <c r="T212" s="185" t="str">
        <f t="shared" si="45"/>
        <v>0</v>
      </c>
      <c r="U212" s="185">
        <f t="shared" si="47"/>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customHeight="1" outlineLevel="1" x14ac:dyDescent="0.2">
      <c r="A213" s="169"/>
      <c r="B213" s="169"/>
      <c r="C213" s="26" t="s">
        <v>30</v>
      </c>
      <c r="D213" s="26" t="s">
        <v>30</v>
      </c>
      <c r="E213" s="26" t="s">
        <v>30</v>
      </c>
      <c r="F213" s="26" t="s">
        <v>30</v>
      </c>
      <c r="G213" s="161" t="str">
        <f t="shared" si="48"/>
        <v>--</v>
      </c>
      <c r="H213" s="27" t="s">
        <v>30</v>
      </c>
      <c r="I213" s="33" t="s">
        <v>30</v>
      </c>
      <c r="J213" s="87"/>
      <c r="K213" s="33"/>
      <c r="L213" s="26"/>
      <c r="M213" s="26"/>
      <c r="N213" s="26"/>
      <c r="O213" s="26"/>
      <c r="P213" s="169"/>
      <c r="Q213" s="184"/>
      <c r="R213" s="184"/>
      <c r="S213" s="185" t="str">
        <f t="shared" si="45"/>
        <v>0</v>
      </c>
      <c r="T213" s="185" t="str">
        <f t="shared" si="45"/>
        <v>0</v>
      </c>
      <c r="U213" s="185">
        <f t="shared" si="47"/>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customHeight="1" outlineLevel="1" x14ac:dyDescent="0.2">
      <c r="A214" s="169"/>
      <c r="B214" s="169"/>
      <c r="C214" s="26" t="s">
        <v>30</v>
      </c>
      <c r="D214" s="26" t="s">
        <v>30</v>
      </c>
      <c r="E214" s="26" t="s">
        <v>30</v>
      </c>
      <c r="F214" s="26" t="s">
        <v>30</v>
      </c>
      <c r="G214" s="161" t="str">
        <f t="shared" si="48"/>
        <v>--</v>
      </c>
      <c r="H214" s="27" t="s">
        <v>30</v>
      </c>
      <c r="I214" s="33" t="s">
        <v>30</v>
      </c>
      <c r="J214" s="87"/>
      <c r="K214" s="33"/>
      <c r="L214" s="26"/>
      <c r="M214" s="26"/>
      <c r="N214" s="26"/>
      <c r="O214" s="26"/>
      <c r="P214" s="169"/>
      <c r="Q214" s="184"/>
      <c r="R214" s="184"/>
      <c r="S214" s="185" t="str">
        <f t="shared" si="45"/>
        <v>0</v>
      </c>
      <c r="T214" s="185" t="str">
        <f t="shared" si="45"/>
        <v>0</v>
      </c>
      <c r="U214" s="185">
        <f t="shared" si="47"/>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customHeight="1" outlineLevel="1" x14ac:dyDescent="0.2">
      <c r="A215" s="169"/>
      <c r="B215" s="169"/>
      <c r="C215" s="26" t="s">
        <v>30</v>
      </c>
      <c r="D215" s="26" t="s">
        <v>30</v>
      </c>
      <c r="E215" s="26" t="s">
        <v>30</v>
      </c>
      <c r="F215" s="26" t="s">
        <v>30</v>
      </c>
      <c r="G215" s="161" t="str">
        <f t="shared" si="48"/>
        <v>--</v>
      </c>
      <c r="H215" s="27" t="s">
        <v>30</v>
      </c>
      <c r="I215" s="33" t="s">
        <v>30</v>
      </c>
      <c r="J215" s="87"/>
      <c r="K215" s="33"/>
      <c r="L215" s="26"/>
      <c r="M215" s="26"/>
      <c r="N215" s="26"/>
      <c r="O215" s="26"/>
      <c r="P215" s="169"/>
      <c r="Q215" s="184"/>
      <c r="R215" s="184"/>
      <c r="S215" s="185" t="str">
        <f t="shared" si="45"/>
        <v>0</v>
      </c>
      <c r="T215" s="185" t="str">
        <f t="shared" si="45"/>
        <v>0</v>
      </c>
      <c r="U215" s="185">
        <f t="shared" si="47"/>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customHeight="1" outlineLevel="1" x14ac:dyDescent="0.2">
      <c r="A216" s="169"/>
      <c r="B216" s="169"/>
      <c r="C216" s="26" t="s">
        <v>30</v>
      </c>
      <c r="D216" s="26" t="s">
        <v>30</v>
      </c>
      <c r="E216" s="26" t="s">
        <v>30</v>
      </c>
      <c r="F216" s="26" t="s">
        <v>30</v>
      </c>
      <c r="G216" s="161" t="str">
        <f t="shared" si="48"/>
        <v>--</v>
      </c>
      <c r="H216" s="27" t="s">
        <v>30</v>
      </c>
      <c r="I216" s="33" t="s">
        <v>30</v>
      </c>
      <c r="J216" s="88"/>
      <c r="K216" s="33"/>
      <c r="L216" s="26"/>
      <c r="M216" s="26"/>
      <c r="N216" s="26"/>
      <c r="O216" s="26"/>
      <c r="P216" s="169"/>
      <c r="Q216" s="184"/>
      <c r="R216" s="184"/>
      <c r="S216" s="185" t="str">
        <f t="shared" si="45"/>
        <v>0</v>
      </c>
      <c r="T216" s="185" t="str">
        <f t="shared" si="45"/>
        <v>0</v>
      </c>
      <c r="U216" s="185">
        <f t="shared" si="47"/>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customHeight="1" outlineLevel="1" x14ac:dyDescent="0.2">
      <c r="A217" s="169"/>
      <c r="B217" s="169"/>
      <c r="C217" s="26" t="s">
        <v>30</v>
      </c>
      <c r="D217" s="26" t="s">
        <v>30</v>
      </c>
      <c r="E217" s="26" t="s">
        <v>30</v>
      </c>
      <c r="F217" s="26" t="s">
        <v>30</v>
      </c>
      <c r="G217" s="161" t="str">
        <f t="shared" si="48"/>
        <v>--</v>
      </c>
      <c r="H217" s="27" t="s">
        <v>30</v>
      </c>
      <c r="I217" s="33" t="s">
        <v>30</v>
      </c>
      <c r="J217" s="88"/>
      <c r="K217" s="33"/>
      <c r="L217" s="26"/>
      <c r="M217" s="26"/>
      <c r="N217" s="26"/>
      <c r="O217" s="26"/>
      <c r="P217" s="169"/>
      <c r="Q217" s="184"/>
      <c r="R217" s="184"/>
      <c r="S217" s="185" t="str">
        <f t="shared" si="45"/>
        <v>0</v>
      </c>
      <c r="T217" s="185" t="str">
        <f t="shared" si="45"/>
        <v>0</v>
      </c>
      <c r="U217" s="185">
        <f t="shared" si="47"/>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customHeight="1" outlineLevel="1" x14ac:dyDescent="0.2">
      <c r="A218" s="169"/>
      <c r="B218" s="169"/>
      <c r="C218" s="26" t="s">
        <v>30</v>
      </c>
      <c r="D218" s="26" t="s">
        <v>30</v>
      </c>
      <c r="E218" s="26" t="s">
        <v>30</v>
      </c>
      <c r="F218" s="26" t="s">
        <v>30</v>
      </c>
      <c r="G218" s="161" t="str">
        <f t="shared" si="48"/>
        <v>--</v>
      </c>
      <c r="H218" s="27" t="s">
        <v>30</v>
      </c>
      <c r="I218" s="33" t="s">
        <v>30</v>
      </c>
      <c r="J218" s="88"/>
      <c r="K218" s="33"/>
      <c r="L218" s="26"/>
      <c r="M218" s="26"/>
      <c r="N218" s="26"/>
      <c r="O218" s="26"/>
      <c r="P218" s="169"/>
      <c r="Q218" s="184"/>
      <c r="R218" s="184"/>
      <c r="S218" s="185" t="str">
        <f t="shared" si="45"/>
        <v>0</v>
      </c>
      <c r="T218" s="185" t="str">
        <f t="shared" si="45"/>
        <v>0</v>
      </c>
      <c r="U218" s="185">
        <f t="shared" si="47"/>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customHeight="1" outlineLevel="1" x14ac:dyDescent="0.2">
      <c r="A219" s="169"/>
      <c r="B219" s="169"/>
      <c r="C219" s="26" t="s">
        <v>30</v>
      </c>
      <c r="D219" s="26" t="s">
        <v>30</v>
      </c>
      <c r="E219" s="26" t="s">
        <v>30</v>
      </c>
      <c r="F219" s="26" t="s">
        <v>30</v>
      </c>
      <c r="G219" s="161" t="str">
        <f t="shared" si="48"/>
        <v>--</v>
      </c>
      <c r="H219" s="27" t="s">
        <v>30</v>
      </c>
      <c r="I219" s="33" t="s">
        <v>30</v>
      </c>
      <c r="J219" s="88"/>
      <c r="K219" s="33"/>
      <c r="L219" s="26"/>
      <c r="M219" s="26"/>
      <c r="N219" s="26"/>
      <c r="O219" s="26"/>
      <c r="P219" s="169"/>
      <c r="Q219" s="184"/>
      <c r="R219" s="184"/>
      <c r="S219" s="185" t="str">
        <f t="shared" si="45"/>
        <v>0</v>
      </c>
      <c r="T219" s="185" t="str">
        <f t="shared" si="45"/>
        <v>0</v>
      </c>
      <c r="U219" s="185">
        <f t="shared" si="47"/>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customHeight="1" outlineLevel="1" x14ac:dyDescent="0.2">
      <c r="A220" s="169"/>
      <c r="B220" s="169"/>
      <c r="C220" s="26" t="s">
        <v>30</v>
      </c>
      <c r="D220" s="26" t="s">
        <v>30</v>
      </c>
      <c r="E220" s="26" t="s">
        <v>30</v>
      </c>
      <c r="F220" s="26" t="s">
        <v>30</v>
      </c>
      <c r="G220" s="161" t="str">
        <f t="shared" si="48"/>
        <v>--</v>
      </c>
      <c r="H220" s="27" t="s">
        <v>30</v>
      </c>
      <c r="I220" s="33" t="s">
        <v>30</v>
      </c>
      <c r="J220" s="87"/>
      <c r="K220" s="33"/>
      <c r="L220" s="26"/>
      <c r="M220" s="26"/>
      <c r="N220" s="26"/>
      <c r="O220" s="26"/>
      <c r="P220" s="169"/>
      <c r="Q220" s="184"/>
      <c r="R220" s="184"/>
      <c r="S220" s="185" t="str">
        <f t="shared" si="45"/>
        <v>0</v>
      </c>
      <c r="T220" s="185" t="str">
        <f t="shared" si="45"/>
        <v>0</v>
      </c>
      <c r="U220" s="185">
        <f t="shared" si="47"/>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customHeight="1" outlineLevel="1" x14ac:dyDescent="0.2">
      <c r="A221" s="169"/>
      <c r="B221" s="169"/>
      <c r="C221" s="26" t="s">
        <v>30</v>
      </c>
      <c r="D221" s="26" t="s">
        <v>30</v>
      </c>
      <c r="E221" s="26" t="s">
        <v>30</v>
      </c>
      <c r="F221" s="26" t="s">
        <v>30</v>
      </c>
      <c r="G221" s="161" t="str">
        <f t="shared" si="48"/>
        <v>--</v>
      </c>
      <c r="H221" s="27" t="s">
        <v>30</v>
      </c>
      <c r="I221" s="33" t="s">
        <v>30</v>
      </c>
      <c r="J221" s="87"/>
      <c r="K221" s="33"/>
      <c r="L221" s="26"/>
      <c r="M221" s="26"/>
      <c r="N221" s="26"/>
      <c r="O221" s="28"/>
      <c r="P221" s="169"/>
      <c r="Q221" s="184"/>
      <c r="R221" s="184"/>
      <c r="S221" s="185" t="str">
        <f t="shared" si="45"/>
        <v>0</v>
      </c>
      <c r="T221" s="185" t="str">
        <f t="shared" si="45"/>
        <v>0</v>
      </c>
      <c r="U221" s="185">
        <f t="shared" si="47"/>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customHeight="1" outlineLevel="1" x14ac:dyDescent="0.2">
      <c r="A222" s="169"/>
      <c r="B222" s="169"/>
      <c r="C222" s="26" t="s">
        <v>30</v>
      </c>
      <c r="D222" s="26" t="s">
        <v>30</v>
      </c>
      <c r="E222" s="26" t="s">
        <v>30</v>
      </c>
      <c r="F222" s="26" t="s">
        <v>30</v>
      </c>
      <c r="G222" s="161" t="str">
        <f t="shared" si="48"/>
        <v>--</v>
      </c>
      <c r="H222" s="27" t="s">
        <v>30</v>
      </c>
      <c r="I222" s="33" t="s">
        <v>30</v>
      </c>
      <c r="J222" s="87"/>
      <c r="K222" s="33"/>
      <c r="L222" s="26"/>
      <c r="M222" s="26"/>
      <c r="N222" s="26"/>
      <c r="O222" s="29"/>
      <c r="P222" s="169"/>
      <c r="Q222" s="184"/>
      <c r="R222" s="184"/>
      <c r="S222" s="185" t="str">
        <f t="shared" si="45"/>
        <v>0</v>
      </c>
      <c r="T222" s="185" t="str">
        <f t="shared" si="45"/>
        <v>0</v>
      </c>
      <c r="U222" s="185">
        <f t="shared" si="47"/>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t="s">
        <v>764</v>
      </c>
      <c r="G225" s="226"/>
      <c r="H225" s="226"/>
      <c r="I225" s="50" t="s">
        <v>11</v>
      </c>
      <c r="J225" s="227" t="s">
        <v>1477</v>
      </c>
      <c r="K225" s="227"/>
      <c r="L225" s="39"/>
      <c r="M225" s="162" t="s">
        <v>676</v>
      </c>
      <c r="N225" s="163" t="str">
        <f>V225</f>
        <v>Medio</v>
      </c>
      <c r="O225" s="39"/>
      <c r="P225" s="168"/>
      <c r="Q225" s="184" t="s">
        <v>13</v>
      </c>
      <c r="R225" s="184" t="s">
        <v>13</v>
      </c>
      <c r="S225" s="185">
        <f>IF(Q225="Basso",1.8,IF(Q225="Medio",2.5,IF(Q225="Medio-Alto",3.8,IF(Q225="Alto",5,"0"))))</f>
        <v>2.5</v>
      </c>
      <c r="T225" s="185">
        <f>IF(R225="Basso",1.8,IF(R225="Medio",2.5,IF(R225="Medio-Alto",3.8,IF(R225="Alto",5,"0"))))</f>
        <v>2.5</v>
      </c>
      <c r="U225" s="185">
        <f>IF(MAX(U229:U243)&gt;(T225*S225),MAX(U229:U243),T225*S225)</f>
        <v>6.25</v>
      </c>
      <c r="V225" s="186" t="str">
        <f>IF(U225=0,"--",IF(U225&lt;='db fasce di rischio'!$B$4,'db fasce di rischio'!$A$2,IF(U225&lt;='db fasce di rischio'!$D$4,'db fasce di rischio'!$C$2,IF(U225&lt;='db fasce di rischio'!$F$4,'db fasce di rischio'!$E$2,IF(U225&lt;='db fasce di rischio'!$H$4,'db fasce di rischio'!$G$2,"")))))</f>
        <v>Medio</v>
      </c>
      <c r="W225" s="30"/>
      <c r="X225" s="30"/>
    </row>
    <row r="226" spans="1:24" ht="59.45" customHeight="1" x14ac:dyDescent="0.2">
      <c r="A226" s="168"/>
      <c r="B226" s="168"/>
      <c r="C226" s="224"/>
      <c r="D226" s="225"/>
      <c r="E226" s="225"/>
      <c r="F226" s="172"/>
      <c r="G226" s="172"/>
      <c r="H226" s="172"/>
      <c r="I226" s="172"/>
      <c r="J226" s="172"/>
      <c r="K226" s="172"/>
      <c r="L226" s="173"/>
      <c r="M226" s="229" t="s">
        <v>1480</v>
      </c>
      <c r="N226" s="228"/>
      <c r="O226" s="228"/>
      <c r="P226" s="168"/>
      <c r="Q226" s="30"/>
      <c r="R226" s="30"/>
      <c r="S226" s="30"/>
      <c r="T226" s="30"/>
      <c r="U226" s="30"/>
      <c r="V226" s="30"/>
      <c r="W226" s="30"/>
      <c r="X226" s="30"/>
    </row>
    <row r="227" spans="1:24" ht="31.5"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customHeight="1" outlineLevel="1" x14ac:dyDescent="0.2">
      <c r="A228" s="169"/>
      <c r="B228" s="169"/>
      <c r="C228" s="24" t="s">
        <v>915</v>
      </c>
      <c r="D228" s="24" t="s">
        <v>916</v>
      </c>
      <c r="E228" s="24" t="s">
        <v>981</v>
      </c>
      <c r="F228" s="24" t="s">
        <v>980</v>
      </c>
      <c r="G228" s="187"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customHeight="1" outlineLevel="1" x14ac:dyDescent="0.2">
      <c r="A229" s="169"/>
      <c r="B229" s="169"/>
      <c r="C229" s="26" t="s">
        <v>30</v>
      </c>
      <c r="D229" s="26" t="s">
        <v>30</v>
      </c>
      <c r="E229" s="26" t="s">
        <v>237</v>
      </c>
      <c r="F229" s="26" t="s">
        <v>1441</v>
      </c>
      <c r="G229" s="161" t="str">
        <f>V229</f>
        <v>Medio</v>
      </c>
      <c r="H229" s="27" t="s">
        <v>903</v>
      </c>
      <c r="I229" s="33" t="s">
        <v>293</v>
      </c>
      <c r="J229" s="87" t="s">
        <v>1386</v>
      </c>
      <c r="K229" s="33" t="s">
        <v>31</v>
      </c>
      <c r="L229" s="26" t="s">
        <v>1384</v>
      </c>
      <c r="M229" s="206">
        <v>1</v>
      </c>
      <c r="N229" s="26" t="s">
        <v>1385</v>
      </c>
      <c r="O229" s="26" t="s">
        <v>1383</v>
      </c>
      <c r="P229" s="169"/>
      <c r="Q229" s="184" t="s">
        <v>13</v>
      </c>
      <c r="R229" s="184" t="s">
        <v>13</v>
      </c>
      <c r="S229" s="185">
        <f>IF(Q229="Basso",1.8,IF(Q229="Medio",2.5,IF(Q229="Medio-Alto",3.8,IF(Q229="Alto",5,"0"))))</f>
        <v>2.5</v>
      </c>
      <c r="T229" s="185">
        <f>IF(R229="Basso",1.8,IF(R229="Medio",2.5,IF(R229="Medio-Alto",3.8,IF(R229="Alto",5,"0"))))</f>
        <v>2.5</v>
      </c>
      <c r="U229" s="185">
        <f>(T229*S229)</f>
        <v>6.25</v>
      </c>
      <c r="V229" s="186" t="str">
        <f>IF(U229=0,"--",IF(U229&lt;='db fasce di rischio'!$B$4,'db fasce di rischio'!$A$2,IF(U229&lt;='db fasce di rischio'!$D$4,'db fasce di rischio'!$C$2,IF(U229&lt;='db fasce di rischio'!$F$4,'db fasce di rischio'!$E$2,IF(U229&lt;='db fasce di rischio'!$H$4,'db fasce di rischio'!$G$2,"")))))</f>
        <v>Medio</v>
      </c>
      <c r="W229" s="30"/>
      <c r="X229" s="30"/>
    </row>
    <row r="230" spans="1:24" ht="21" customHeight="1" outlineLevel="1" x14ac:dyDescent="0.2">
      <c r="A230" s="169"/>
      <c r="B230" s="169"/>
      <c r="C230" s="26" t="s">
        <v>30</v>
      </c>
      <c r="D230" s="26" t="s">
        <v>30</v>
      </c>
      <c r="E230" s="26" t="s">
        <v>241</v>
      </c>
      <c r="F230" s="26" t="s">
        <v>1478</v>
      </c>
      <c r="G230" s="161" t="str">
        <f t="shared" ref="G230" si="49">V230</f>
        <v>Medio</v>
      </c>
      <c r="H230" s="27" t="s">
        <v>903</v>
      </c>
      <c r="I230" s="33" t="s">
        <v>293</v>
      </c>
      <c r="J230" s="87" t="s">
        <v>1386</v>
      </c>
      <c r="K230" s="33" t="s">
        <v>31</v>
      </c>
      <c r="L230" s="26" t="s">
        <v>1384</v>
      </c>
      <c r="M230" s="206">
        <v>1</v>
      </c>
      <c r="N230" s="26" t="s">
        <v>1385</v>
      </c>
      <c r="O230" s="26" t="s">
        <v>1383</v>
      </c>
      <c r="P230" s="169"/>
      <c r="Q230" s="184" t="s">
        <v>13</v>
      </c>
      <c r="R230" s="184" t="s">
        <v>13</v>
      </c>
      <c r="S230" s="185">
        <f t="shared" ref="S230:T243" si="50">IF(Q230="Basso",1.8,IF(Q230="Medio",2.5,IF(Q230="Medio-Alto",3.8,IF(Q230="Alto",5,"0"))))</f>
        <v>2.5</v>
      </c>
      <c r="T230" s="185">
        <f t="shared" si="50"/>
        <v>2.5</v>
      </c>
      <c r="U230" s="185">
        <f>(T230*S230)</f>
        <v>6.25</v>
      </c>
      <c r="V230" s="186" t="str">
        <f>IF(U230=0,"--",IF(U230&lt;='db fasce di rischio'!$B$4,'db fasce di rischio'!$A$2,IF(U230&lt;='db fasce di rischio'!$D$4,'db fasce di rischio'!$C$2,IF(U230&lt;='db fasce di rischio'!$F$4,'db fasce di rischio'!$E$2,IF(U230&lt;='db fasce di rischio'!$H$4,'db fasce di rischio'!$G$2,"")))))</f>
        <v>Medio</v>
      </c>
      <c r="W230" s="30"/>
      <c r="X230" s="30"/>
    </row>
    <row r="231" spans="1:24" ht="21" customHeight="1" outlineLevel="1" x14ac:dyDescent="0.2">
      <c r="A231" s="169"/>
      <c r="B231" s="169"/>
      <c r="C231" s="26" t="s">
        <v>30</v>
      </c>
      <c r="D231" s="26" t="s">
        <v>30</v>
      </c>
      <c r="E231" s="26" t="s">
        <v>30</v>
      </c>
      <c r="F231" s="26" t="s">
        <v>30</v>
      </c>
      <c r="G231" s="161" t="str">
        <f t="shared" ref="G231:G243" si="51">V231</f>
        <v>--</v>
      </c>
      <c r="H231" s="27" t="s">
        <v>30</v>
      </c>
      <c r="I231" s="33" t="s">
        <v>30</v>
      </c>
      <c r="J231" s="87"/>
      <c r="K231" s="33"/>
      <c r="L231" s="26"/>
      <c r="M231" s="26"/>
      <c r="N231" s="26"/>
      <c r="O231" s="26"/>
      <c r="P231" s="169"/>
      <c r="Q231" s="184"/>
      <c r="R231" s="184"/>
      <c r="S231" s="185" t="str">
        <f t="shared" si="50"/>
        <v>0</v>
      </c>
      <c r="T231" s="185" t="str">
        <f t="shared" si="50"/>
        <v>0</v>
      </c>
      <c r="U231" s="185">
        <f t="shared" ref="U231:U243" si="52">(T231*S231)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customHeight="1" outlineLevel="1" x14ac:dyDescent="0.2">
      <c r="A232" s="169"/>
      <c r="B232" s="169"/>
      <c r="C232" s="26" t="s">
        <v>30</v>
      </c>
      <c r="D232" s="26" t="s">
        <v>30</v>
      </c>
      <c r="E232" s="26" t="s">
        <v>30</v>
      </c>
      <c r="F232" s="26" t="s">
        <v>30</v>
      </c>
      <c r="G232" s="161" t="str">
        <f t="shared" si="51"/>
        <v>--</v>
      </c>
      <c r="H232" s="27" t="s">
        <v>30</v>
      </c>
      <c r="I232" s="33" t="s">
        <v>30</v>
      </c>
      <c r="J232" s="87"/>
      <c r="K232" s="33"/>
      <c r="L232" s="26"/>
      <c r="M232" s="26"/>
      <c r="N232" s="26"/>
      <c r="O232" s="26"/>
      <c r="P232" s="169"/>
      <c r="Q232" s="184"/>
      <c r="R232" s="184"/>
      <c r="S232" s="185" t="str">
        <f t="shared" si="50"/>
        <v>0</v>
      </c>
      <c r="T232" s="185" t="str">
        <f t="shared" si="50"/>
        <v>0</v>
      </c>
      <c r="U232" s="185">
        <f t="shared" si="52"/>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customHeight="1" outlineLevel="1" x14ac:dyDescent="0.2">
      <c r="A233" s="169"/>
      <c r="B233" s="169"/>
      <c r="C233" s="26" t="s">
        <v>30</v>
      </c>
      <c r="D233" s="26" t="s">
        <v>30</v>
      </c>
      <c r="E233" s="26" t="s">
        <v>30</v>
      </c>
      <c r="F233" s="26" t="s">
        <v>30</v>
      </c>
      <c r="G233" s="161" t="str">
        <f t="shared" si="51"/>
        <v>--</v>
      </c>
      <c r="H233" s="27" t="s">
        <v>30</v>
      </c>
      <c r="I233" s="33" t="s">
        <v>30</v>
      </c>
      <c r="J233" s="87"/>
      <c r="K233" s="33"/>
      <c r="L233" s="26"/>
      <c r="M233" s="26"/>
      <c r="N233" s="26"/>
      <c r="O233" s="26"/>
      <c r="P233" s="169"/>
      <c r="Q233" s="184"/>
      <c r="R233" s="184"/>
      <c r="S233" s="185" t="str">
        <f t="shared" si="50"/>
        <v>0</v>
      </c>
      <c r="T233" s="185" t="str">
        <f t="shared" si="50"/>
        <v>0</v>
      </c>
      <c r="U233" s="185">
        <f t="shared" si="52"/>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customHeight="1" outlineLevel="1" x14ac:dyDescent="0.2">
      <c r="A234" s="169"/>
      <c r="B234" s="169"/>
      <c r="C234" s="26" t="s">
        <v>30</v>
      </c>
      <c r="D234" s="26" t="s">
        <v>30</v>
      </c>
      <c r="E234" s="26" t="s">
        <v>30</v>
      </c>
      <c r="F234" s="26" t="s">
        <v>30</v>
      </c>
      <c r="G234" s="161" t="str">
        <f t="shared" si="51"/>
        <v>--</v>
      </c>
      <c r="H234" s="27" t="s">
        <v>30</v>
      </c>
      <c r="I234" s="33" t="s">
        <v>30</v>
      </c>
      <c r="J234" s="87"/>
      <c r="K234" s="33"/>
      <c r="L234" s="26"/>
      <c r="M234" s="26"/>
      <c r="N234" s="26"/>
      <c r="O234" s="26"/>
      <c r="P234" s="169"/>
      <c r="Q234" s="184"/>
      <c r="R234" s="184"/>
      <c r="S234" s="185" t="str">
        <f t="shared" si="50"/>
        <v>0</v>
      </c>
      <c r="T234" s="185" t="str">
        <f t="shared" si="50"/>
        <v>0</v>
      </c>
      <c r="U234" s="185">
        <f t="shared" si="52"/>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customHeight="1" outlineLevel="1" x14ac:dyDescent="0.2">
      <c r="A235" s="169"/>
      <c r="B235" s="169"/>
      <c r="C235" s="26" t="s">
        <v>30</v>
      </c>
      <c r="D235" s="26" t="s">
        <v>30</v>
      </c>
      <c r="E235" s="26" t="s">
        <v>30</v>
      </c>
      <c r="F235" s="26" t="s">
        <v>30</v>
      </c>
      <c r="G235" s="161" t="str">
        <f t="shared" si="51"/>
        <v>--</v>
      </c>
      <c r="H235" s="27" t="s">
        <v>30</v>
      </c>
      <c r="I235" s="33" t="s">
        <v>30</v>
      </c>
      <c r="J235" s="87"/>
      <c r="K235" s="33"/>
      <c r="L235" s="26"/>
      <c r="M235" s="26"/>
      <c r="N235" s="26"/>
      <c r="O235" s="26"/>
      <c r="P235" s="169"/>
      <c r="Q235" s="184"/>
      <c r="R235" s="184"/>
      <c r="S235" s="185" t="str">
        <f t="shared" si="50"/>
        <v>0</v>
      </c>
      <c r="T235" s="185" t="str">
        <f t="shared" si="50"/>
        <v>0</v>
      </c>
      <c r="U235" s="185">
        <f t="shared" si="52"/>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customHeight="1" outlineLevel="1" x14ac:dyDescent="0.2">
      <c r="A236" s="169"/>
      <c r="B236" s="169"/>
      <c r="C236" s="26" t="s">
        <v>30</v>
      </c>
      <c r="D236" s="26" t="s">
        <v>30</v>
      </c>
      <c r="E236" s="26" t="s">
        <v>30</v>
      </c>
      <c r="F236" s="26" t="s">
        <v>30</v>
      </c>
      <c r="G236" s="161" t="str">
        <f t="shared" si="51"/>
        <v>--</v>
      </c>
      <c r="H236" s="27" t="s">
        <v>30</v>
      </c>
      <c r="I236" s="33" t="s">
        <v>30</v>
      </c>
      <c r="J236" s="87"/>
      <c r="K236" s="33"/>
      <c r="L236" s="26"/>
      <c r="M236" s="26"/>
      <c r="N236" s="26"/>
      <c r="O236" s="26"/>
      <c r="P236" s="169"/>
      <c r="Q236" s="184"/>
      <c r="R236" s="184"/>
      <c r="S236" s="185" t="str">
        <f t="shared" si="50"/>
        <v>0</v>
      </c>
      <c r="T236" s="185" t="str">
        <f t="shared" si="50"/>
        <v>0</v>
      </c>
      <c r="U236" s="185">
        <f t="shared" si="52"/>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customHeight="1" outlineLevel="1" x14ac:dyDescent="0.2">
      <c r="A237" s="169"/>
      <c r="B237" s="169"/>
      <c r="C237" s="26" t="s">
        <v>30</v>
      </c>
      <c r="D237" s="26" t="s">
        <v>30</v>
      </c>
      <c r="E237" s="26" t="s">
        <v>30</v>
      </c>
      <c r="F237" s="26" t="s">
        <v>30</v>
      </c>
      <c r="G237" s="161" t="str">
        <f t="shared" si="51"/>
        <v>--</v>
      </c>
      <c r="H237" s="27" t="s">
        <v>30</v>
      </c>
      <c r="I237" s="33" t="s">
        <v>30</v>
      </c>
      <c r="J237" s="88"/>
      <c r="K237" s="33"/>
      <c r="L237" s="26"/>
      <c r="M237" s="26"/>
      <c r="N237" s="26"/>
      <c r="O237" s="26"/>
      <c r="P237" s="169"/>
      <c r="Q237" s="184"/>
      <c r="R237" s="184"/>
      <c r="S237" s="185" t="str">
        <f t="shared" si="50"/>
        <v>0</v>
      </c>
      <c r="T237" s="185" t="str">
        <f t="shared" si="50"/>
        <v>0</v>
      </c>
      <c r="U237" s="185">
        <f t="shared" si="52"/>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customHeight="1" outlineLevel="1" x14ac:dyDescent="0.2">
      <c r="A238" s="169"/>
      <c r="B238" s="169"/>
      <c r="C238" s="26" t="s">
        <v>30</v>
      </c>
      <c r="D238" s="26" t="s">
        <v>30</v>
      </c>
      <c r="E238" s="26" t="s">
        <v>30</v>
      </c>
      <c r="F238" s="26" t="s">
        <v>30</v>
      </c>
      <c r="G238" s="161" t="str">
        <f t="shared" si="51"/>
        <v>--</v>
      </c>
      <c r="H238" s="27" t="s">
        <v>30</v>
      </c>
      <c r="I238" s="33" t="s">
        <v>30</v>
      </c>
      <c r="J238" s="88"/>
      <c r="K238" s="33"/>
      <c r="L238" s="26"/>
      <c r="M238" s="26"/>
      <c r="N238" s="26"/>
      <c r="O238" s="26"/>
      <c r="P238" s="169"/>
      <c r="Q238" s="184"/>
      <c r="R238" s="184"/>
      <c r="S238" s="185" t="str">
        <f t="shared" si="50"/>
        <v>0</v>
      </c>
      <c r="T238" s="185" t="str">
        <f t="shared" si="50"/>
        <v>0</v>
      </c>
      <c r="U238" s="185">
        <f t="shared" si="52"/>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customHeight="1" outlineLevel="1" x14ac:dyDescent="0.2">
      <c r="A239" s="169"/>
      <c r="B239" s="169"/>
      <c r="C239" s="26" t="s">
        <v>30</v>
      </c>
      <c r="D239" s="26" t="s">
        <v>30</v>
      </c>
      <c r="E239" s="26" t="s">
        <v>30</v>
      </c>
      <c r="F239" s="26" t="s">
        <v>30</v>
      </c>
      <c r="G239" s="161" t="str">
        <f t="shared" si="51"/>
        <v>--</v>
      </c>
      <c r="H239" s="27" t="s">
        <v>30</v>
      </c>
      <c r="I239" s="33" t="s">
        <v>30</v>
      </c>
      <c r="J239" s="88"/>
      <c r="K239" s="33"/>
      <c r="L239" s="26"/>
      <c r="M239" s="26"/>
      <c r="N239" s="26"/>
      <c r="O239" s="26"/>
      <c r="P239" s="169"/>
      <c r="Q239" s="184"/>
      <c r="R239" s="184"/>
      <c r="S239" s="185" t="str">
        <f t="shared" si="50"/>
        <v>0</v>
      </c>
      <c r="T239" s="185" t="str">
        <f t="shared" si="50"/>
        <v>0</v>
      </c>
      <c r="U239" s="185">
        <f t="shared" si="52"/>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customHeight="1" outlineLevel="1" x14ac:dyDescent="0.2">
      <c r="A240" s="169"/>
      <c r="B240" s="169"/>
      <c r="C240" s="26" t="s">
        <v>30</v>
      </c>
      <c r="D240" s="26" t="s">
        <v>30</v>
      </c>
      <c r="E240" s="26" t="s">
        <v>30</v>
      </c>
      <c r="F240" s="26" t="s">
        <v>30</v>
      </c>
      <c r="G240" s="161" t="str">
        <f t="shared" si="51"/>
        <v>--</v>
      </c>
      <c r="H240" s="27" t="s">
        <v>30</v>
      </c>
      <c r="I240" s="33" t="s">
        <v>30</v>
      </c>
      <c r="J240" s="88"/>
      <c r="K240" s="33"/>
      <c r="L240" s="26"/>
      <c r="M240" s="26"/>
      <c r="N240" s="26"/>
      <c r="O240" s="26"/>
      <c r="P240" s="169"/>
      <c r="Q240" s="184"/>
      <c r="R240" s="184"/>
      <c r="S240" s="185" t="str">
        <f t="shared" si="50"/>
        <v>0</v>
      </c>
      <c r="T240" s="185" t="str">
        <f t="shared" si="50"/>
        <v>0</v>
      </c>
      <c r="U240" s="185">
        <f t="shared" si="52"/>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customHeight="1" outlineLevel="1" x14ac:dyDescent="0.2">
      <c r="A241" s="169"/>
      <c r="B241" s="169"/>
      <c r="C241" s="26" t="s">
        <v>30</v>
      </c>
      <c r="D241" s="26" t="s">
        <v>30</v>
      </c>
      <c r="E241" s="26" t="s">
        <v>30</v>
      </c>
      <c r="F241" s="26" t="s">
        <v>30</v>
      </c>
      <c r="G241" s="161" t="str">
        <f t="shared" si="51"/>
        <v>--</v>
      </c>
      <c r="H241" s="27" t="s">
        <v>30</v>
      </c>
      <c r="I241" s="33" t="s">
        <v>30</v>
      </c>
      <c r="J241" s="87"/>
      <c r="K241" s="33"/>
      <c r="L241" s="26"/>
      <c r="M241" s="26"/>
      <c r="N241" s="26"/>
      <c r="O241" s="26"/>
      <c r="P241" s="169"/>
      <c r="Q241" s="184"/>
      <c r="R241" s="184"/>
      <c r="S241" s="185" t="str">
        <f t="shared" si="50"/>
        <v>0</v>
      </c>
      <c r="T241" s="185" t="str">
        <f t="shared" si="50"/>
        <v>0</v>
      </c>
      <c r="U241" s="185">
        <f t="shared" si="52"/>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customHeight="1" outlineLevel="1" x14ac:dyDescent="0.2">
      <c r="A242" s="169"/>
      <c r="B242" s="169"/>
      <c r="C242" s="26" t="s">
        <v>30</v>
      </c>
      <c r="D242" s="26" t="s">
        <v>30</v>
      </c>
      <c r="E242" s="26" t="s">
        <v>30</v>
      </c>
      <c r="F242" s="26" t="s">
        <v>30</v>
      </c>
      <c r="G242" s="161" t="str">
        <f t="shared" si="51"/>
        <v>--</v>
      </c>
      <c r="H242" s="27" t="s">
        <v>30</v>
      </c>
      <c r="I242" s="33" t="s">
        <v>30</v>
      </c>
      <c r="J242" s="87"/>
      <c r="K242" s="33"/>
      <c r="L242" s="26"/>
      <c r="M242" s="26"/>
      <c r="N242" s="26"/>
      <c r="O242" s="28"/>
      <c r="P242" s="169"/>
      <c r="Q242" s="184"/>
      <c r="R242" s="184"/>
      <c r="S242" s="185" t="str">
        <f t="shared" si="50"/>
        <v>0</v>
      </c>
      <c r="T242" s="185" t="str">
        <f t="shared" si="50"/>
        <v>0</v>
      </c>
      <c r="U242" s="185">
        <f t="shared" si="52"/>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customHeight="1" outlineLevel="1" x14ac:dyDescent="0.2">
      <c r="A243" s="169"/>
      <c r="B243" s="169"/>
      <c r="C243" s="26" t="s">
        <v>30</v>
      </c>
      <c r="D243" s="26" t="s">
        <v>30</v>
      </c>
      <c r="E243" s="26" t="s">
        <v>30</v>
      </c>
      <c r="F243" s="26" t="s">
        <v>30</v>
      </c>
      <c r="G243" s="161" t="str">
        <f t="shared" si="51"/>
        <v>--</v>
      </c>
      <c r="H243" s="27" t="s">
        <v>30</v>
      </c>
      <c r="I243" s="33" t="s">
        <v>30</v>
      </c>
      <c r="J243" s="87"/>
      <c r="K243" s="33"/>
      <c r="L243" s="26"/>
      <c r="M243" s="26"/>
      <c r="N243" s="26"/>
      <c r="O243" s="29"/>
      <c r="P243" s="169"/>
      <c r="Q243" s="184"/>
      <c r="R243" s="184"/>
      <c r="S243" s="185" t="str">
        <f t="shared" si="50"/>
        <v>0</v>
      </c>
      <c r="T243" s="185" t="str">
        <f t="shared" si="50"/>
        <v>0</v>
      </c>
      <c r="U243" s="185">
        <f t="shared" si="52"/>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t="s">
        <v>1453</v>
      </c>
      <c r="G246" s="226"/>
      <c r="H246" s="226"/>
      <c r="I246" s="50" t="s">
        <v>11</v>
      </c>
      <c r="J246" s="227" t="s">
        <v>1458</v>
      </c>
      <c r="K246" s="227"/>
      <c r="L246" s="39"/>
      <c r="M246" s="162" t="s">
        <v>676</v>
      </c>
      <c r="N246" s="163" t="str">
        <f>V246</f>
        <v>Basso</v>
      </c>
      <c r="O246" s="39"/>
      <c r="P246" s="168"/>
      <c r="Q246" s="184" t="s">
        <v>12</v>
      </c>
      <c r="R246" s="184" t="s">
        <v>12</v>
      </c>
      <c r="S246" s="185">
        <f>IF(Q246="Basso",1.8,IF(Q246="Medio",2.5,IF(Q246="Medio-Alto",3.8,IF(Q246="Alto",5,"0"))))</f>
        <v>1.8</v>
      </c>
      <c r="T246" s="185">
        <f>IF(R246="Basso",1.8,IF(R246="Medio",2.5,IF(R246="Medio-Alto",3.8,IF(R246="Alto",5,"0"))))</f>
        <v>1.8</v>
      </c>
      <c r="U246" s="185">
        <f>IF(MAX(U250:U264)&gt;(T246*S246),MAX(U250:U264),T246*S246)</f>
        <v>3.24</v>
      </c>
      <c r="V246" s="186" t="str">
        <f>IF(U246=0,"--",IF(U246&lt;='db fasce di rischio'!$B$4,'db fasce di rischio'!$A$2,IF(U246&lt;='db fasce di rischio'!$D$4,'db fasce di rischio'!$C$2,IF(U246&lt;='db fasce di rischio'!$F$4,'db fasce di rischio'!$E$2,IF(U246&lt;='db fasce di rischio'!$H$4,'db fasce di rischio'!$G$2,"")))))</f>
        <v>Basso</v>
      </c>
      <c r="W246" s="30"/>
      <c r="X246" s="30"/>
    </row>
    <row r="247" spans="1:24" ht="59.45" customHeight="1" x14ac:dyDescent="0.2">
      <c r="A247" s="168"/>
      <c r="B247" s="168"/>
      <c r="C247" s="224"/>
      <c r="D247" s="225"/>
      <c r="E247" s="225"/>
      <c r="F247" s="172"/>
      <c r="G247" s="172"/>
      <c r="H247" s="172"/>
      <c r="I247" s="172"/>
      <c r="J247" s="172"/>
      <c r="K247" s="172"/>
      <c r="L247" s="173"/>
      <c r="M247" s="229" t="s">
        <v>1481</v>
      </c>
      <c r="N247" s="228"/>
      <c r="O247" s="228"/>
      <c r="P247" s="168"/>
      <c r="Q247" s="30"/>
      <c r="R247" s="30"/>
      <c r="S247" s="30"/>
      <c r="T247" s="30"/>
      <c r="U247" s="30"/>
      <c r="V247" s="30"/>
      <c r="W247" s="30"/>
      <c r="X247" s="30"/>
    </row>
    <row r="248" spans="1:24" ht="31.5"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customHeight="1" outlineLevel="1" x14ac:dyDescent="0.2">
      <c r="A249" s="169"/>
      <c r="B249" s="169"/>
      <c r="C249" s="24" t="s">
        <v>915</v>
      </c>
      <c r="D249" s="24" t="s">
        <v>916</v>
      </c>
      <c r="E249" s="24" t="s">
        <v>981</v>
      </c>
      <c r="F249" s="24" t="s">
        <v>980</v>
      </c>
      <c r="G249" s="187"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customHeight="1" outlineLevel="1" x14ac:dyDescent="0.2">
      <c r="A250" s="169"/>
      <c r="B250" s="169"/>
      <c r="C250" s="26" t="s">
        <v>30</v>
      </c>
      <c r="D250" s="26" t="s">
        <v>30</v>
      </c>
      <c r="E250" s="26" t="s">
        <v>234</v>
      </c>
      <c r="F250" s="26" t="s">
        <v>1441</v>
      </c>
      <c r="G250" s="161" t="str">
        <f>V250</f>
        <v>Basso</v>
      </c>
      <c r="H250" s="27" t="s">
        <v>903</v>
      </c>
      <c r="I250" s="33" t="s">
        <v>308</v>
      </c>
      <c r="J250" s="87" t="s">
        <v>1386</v>
      </c>
      <c r="K250" s="33" t="s">
        <v>641</v>
      </c>
      <c r="L250" s="26" t="s">
        <v>1384</v>
      </c>
      <c r="M250" s="206">
        <v>1</v>
      </c>
      <c r="N250" s="26" t="s">
        <v>1385</v>
      </c>
      <c r="O250" s="26" t="s">
        <v>1383</v>
      </c>
      <c r="P250" s="169"/>
      <c r="Q250" s="184" t="s">
        <v>12</v>
      </c>
      <c r="R250" s="184" t="s">
        <v>12</v>
      </c>
      <c r="S250" s="185">
        <f>IF(Q250="Basso",1.8,IF(Q250="Medio",2.5,IF(Q250="Medio-Alto",3.8,IF(Q250="Alto",5,"0"))))</f>
        <v>1.8</v>
      </c>
      <c r="T250" s="185">
        <f>IF(R250="Basso",1.8,IF(R250="Medio",2.5,IF(R250="Medio-Alto",3.8,IF(R250="Alto",5,"0"))))</f>
        <v>1.8</v>
      </c>
      <c r="U250" s="185">
        <f>(T250*S250)</f>
        <v>3.24</v>
      </c>
      <c r="V250" s="186" t="str">
        <f>IF(U250=0,"--",IF(U250&lt;='db fasce di rischio'!$B$4,'db fasce di rischio'!$A$2,IF(U250&lt;='db fasce di rischio'!$D$4,'db fasce di rischio'!$C$2,IF(U250&lt;='db fasce di rischio'!$F$4,'db fasce di rischio'!$E$2,IF(U250&lt;='db fasce di rischio'!$H$4,'db fasce di rischio'!$G$2,"")))))</f>
        <v>Basso</v>
      </c>
      <c r="W250" s="30"/>
      <c r="X250" s="30"/>
    </row>
    <row r="251" spans="1:24" ht="21" customHeight="1" outlineLevel="1" x14ac:dyDescent="0.2">
      <c r="A251" s="169"/>
      <c r="B251" s="169"/>
      <c r="C251" s="26" t="s">
        <v>30</v>
      </c>
      <c r="D251" s="26" t="s">
        <v>30</v>
      </c>
      <c r="E251" s="26" t="s">
        <v>236</v>
      </c>
      <c r="F251" s="26" t="s">
        <v>1479</v>
      </c>
      <c r="G251" s="161" t="str">
        <f>V251</f>
        <v>Basso</v>
      </c>
      <c r="H251" s="27" t="s">
        <v>903</v>
      </c>
      <c r="I251" s="33" t="s">
        <v>303</v>
      </c>
      <c r="J251" s="87" t="s">
        <v>1386</v>
      </c>
      <c r="K251" s="33" t="s">
        <v>37</v>
      </c>
      <c r="L251" s="26" t="s">
        <v>1384</v>
      </c>
      <c r="M251" s="206">
        <v>1</v>
      </c>
      <c r="N251" s="26" t="s">
        <v>1385</v>
      </c>
      <c r="O251" s="26" t="s">
        <v>1383</v>
      </c>
      <c r="P251" s="169"/>
      <c r="Q251" s="184" t="s">
        <v>12</v>
      </c>
      <c r="R251" s="184" t="s">
        <v>12</v>
      </c>
      <c r="S251" s="185">
        <f t="shared" ref="S251:T264" si="53">IF(Q251="Basso",1.8,IF(Q251="Medio",2.5,IF(Q251="Medio-Alto",3.8,IF(Q251="Alto",5,"0"))))</f>
        <v>1.8</v>
      </c>
      <c r="T251" s="185">
        <f t="shared" si="53"/>
        <v>1.8</v>
      </c>
      <c r="U251" s="185">
        <f>(T251*S251)</f>
        <v>3.24</v>
      </c>
      <c r="V251" s="186" t="str">
        <f>IF(U251=0,"--",IF(U251&lt;='db fasce di rischio'!$B$4,'db fasce di rischio'!$A$2,IF(U251&lt;='db fasce di rischio'!$D$4,'db fasce di rischio'!$C$2,IF(U251&lt;='db fasce di rischio'!$F$4,'db fasce di rischio'!$E$2,IF(U251&lt;='db fasce di rischio'!$H$4,'db fasce di rischio'!$G$2,"")))))</f>
        <v>Basso</v>
      </c>
      <c r="W251" s="30"/>
      <c r="X251" s="30"/>
    </row>
    <row r="252" spans="1:24" ht="21" customHeight="1" outlineLevel="1" x14ac:dyDescent="0.2">
      <c r="A252" s="169"/>
      <c r="B252" s="169"/>
      <c r="C252" s="26" t="s">
        <v>30</v>
      </c>
      <c r="D252" s="26" t="s">
        <v>30</v>
      </c>
      <c r="E252" s="26" t="s">
        <v>239</v>
      </c>
      <c r="F252" s="26" t="s">
        <v>667</v>
      </c>
      <c r="G252" s="161" t="str">
        <f t="shared" ref="G252:G253" si="54">V252</f>
        <v>Basso</v>
      </c>
      <c r="H252" s="27" t="s">
        <v>903</v>
      </c>
      <c r="I252" s="33" t="s">
        <v>303</v>
      </c>
      <c r="J252" s="87" t="s">
        <v>1386</v>
      </c>
      <c r="K252" s="33" t="s">
        <v>37</v>
      </c>
      <c r="L252" s="26" t="s">
        <v>1384</v>
      </c>
      <c r="M252" s="206">
        <v>1</v>
      </c>
      <c r="N252" s="26" t="s">
        <v>1385</v>
      </c>
      <c r="O252" s="26" t="s">
        <v>1383</v>
      </c>
      <c r="P252" s="169"/>
      <c r="Q252" s="184" t="s">
        <v>12</v>
      </c>
      <c r="R252" s="184" t="s">
        <v>12</v>
      </c>
      <c r="S252" s="185">
        <f t="shared" si="53"/>
        <v>1.8</v>
      </c>
      <c r="T252" s="185">
        <f t="shared" si="53"/>
        <v>1.8</v>
      </c>
      <c r="U252" s="185">
        <f t="shared" ref="U252:U264" si="55">(T252*S252)</f>
        <v>3.24</v>
      </c>
      <c r="V252" s="186" t="str">
        <f>IF(U252=0,"--",IF(U252&lt;='db fasce di rischio'!$B$4,'db fasce di rischio'!$A$2,IF(U252&lt;='db fasce di rischio'!$D$4,'db fasce di rischio'!$C$2,IF(U252&lt;='db fasce di rischio'!$F$4,'db fasce di rischio'!$E$2,IF(U252&lt;='db fasce di rischio'!$H$4,'db fasce di rischio'!$G$2,"")))))</f>
        <v>Basso</v>
      </c>
      <c r="W252" s="30"/>
      <c r="X252" s="30"/>
    </row>
    <row r="253" spans="1:24" ht="21" customHeight="1" outlineLevel="1" x14ac:dyDescent="0.2">
      <c r="A253" s="169"/>
      <c r="B253" s="169"/>
      <c r="C253" s="26" t="s">
        <v>30</v>
      </c>
      <c r="D253" s="26" t="s">
        <v>30</v>
      </c>
      <c r="E253" s="26" t="s">
        <v>241</v>
      </c>
      <c r="F253" s="26" t="s">
        <v>1478</v>
      </c>
      <c r="G253" s="161" t="str">
        <f t="shared" si="54"/>
        <v>Basso</v>
      </c>
      <c r="H253" s="27" t="s">
        <v>903</v>
      </c>
      <c r="I253" s="33" t="s">
        <v>293</v>
      </c>
      <c r="J253" s="87" t="s">
        <v>1386</v>
      </c>
      <c r="K253" s="33" t="s">
        <v>31</v>
      </c>
      <c r="L253" s="26" t="s">
        <v>1384</v>
      </c>
      <c r="M253" s="206">
        <v>1</v>
      </c>
      <c r="N253" s="26" t="s">
        <v>1385</v>
      </c>
      <c r="O253" s="26" t="s">
        <v>1383</v>
      </c>
      <c r="P253" s="169"/>
      <c r="Q253" s="184" t="s">
        <v>12</v>
      </c>
      <c r="R253" s="184" t="s">
        <v>12</v>
      </c>
      <c r="S253" s="185">
        <f t="shared" si="53"/>
        <v>1.8</v>
      </c>
      <c r="T253" s="185">
        <f t="shared" si="53"/>
        <v>1.8</v>
      </c>
      <c r="U253" s="185">
        <f t="shared" si="55"/>
        <v>3.24</v>
      </c>
      <c r="V253" s="186" t="str">
        <f>IF(U253=0,"--",IF(U253&lt;='db fasce di rischio'!$B$4,'db fasce di rischio'!$A$2,IF(U253&lt;='db fasce di rischio'!$D$4,'db fasce di rischio'!$C$2,IF(U253&lt;='db fasce di rischio'!$F$4,'db fasce di rischio'!$E$2,IF(U253&lt;='db fasce di rischio'!$H$4,'db fasce di rischio'!$G$2,"")))))</f>
        <v>Basso</v>
      </c>
      <c r="W253" s="30"/>
      <c r="X253" s="30"/>
    </row>
    <row r="254" spans="1:24" ht="21" customHeight="1" outlineLevel="1" x14ac:dyDescent="0.2">
      <c r="A254" s="169"/>
      <c r="B254" s="169"/>
      <c r="C254" s="26" t="s">
        <v>30</v>
      </c>
      <c r="D254" s="26" t="s">
        <v>30</v>
      </c>
      <c r="E254" s="26" t="s">
        <v>30</v>
      </c>
      <c r="F254" s="26" t="s">
        <v>30</v>
      </c>
      <c r="G254" s="161" t="str">
        <f t="shared" ref="G254:G264" si="56">V254</f>
        <v>--</v>
      </c>
      <c r="H254" s="27" t="s">
        <v>30</v>
      </c>
      <c r="I254" s="33" t="s">
        <v>30</v>
      </c>
      <c r="J254" s="87"/>
      <c r="K254" s="33"/>
      <c r="L254" s="26"/>
      <c r="M254" s="26"/>
      <c r="N254" s="26"/>
      <c r="O254" s="26"/>
      <c r="P254" s="169"/>
      <c r="Q254" s="184"/>
      <c r="R254" s="184"/>
      <c r="S254" s="185" t="str">
        <f t="shared" si="53"/>
        <v>0</v>
      </c>
      <c r="T254" s="185" t="str">
        <f t="shared" si="53"/>
        <v>0</v>
      </c>
      <c r="U254" s="185">
        <f t="shared" si="55"/>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customHeight="1" outlineLevel="1" x14ac:dyDescent="0.2">
      <c r="A255" s="169"/>
      <c r="B255" s="169"/>
      <c r="C255" s="26" t="s">
        <v>30</v>
      </c>
      <c r="D255" s="26" t="s">
        <v>30</v>
      </c>
      <c r="E255" s="26" t="s">
        <v>30</v>
      </c>
      <c r="F255" s="26" t="s">
        <v>30</v>
      </c>
      <c r="G255" s="161" t="str">
        <f t="shared" si="56"/>
        <v>--</v>
      </c>
      <c r="H255" s="27" t="s">
        <v>30</v>
      </c>
      <c r="I255" s="33" t="s">
        <v>30</v>
      </c>
      <c r="J255" s="87"/>
      <c r="K255" s="33"/>
      <c r="L255" s="26"/>
      <c r="M255" s="26"/>
      <c r="N255" s="26"/>
      <c r="O255" s="26"/>
      <c r="P255" s="169"/>
      <c r="Q255" s="184"/>
      <c r="R255" s="184"/>
      <c r="S255" s="185" t="str">
        <f t="shared" si="53"/>
        <v>0</v>
      </c>
      <c r="T255" s="185" t="str">
        <f t="shared" si="53"/>
        <v>0</v>
      </c>
      <c r="U255" s="185">
        <f t="shared" si="55"/>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customHeight="1" outlineLevel="1" x14ac:dyDescent="0.2">
      <c r="A256" s="169"/>
      <c r="B256" s="169"/>
      <c r="C256" s="26" t="s">
        <v>30</v>
      </c>
      <c r="D256" s="26" t="s">
        <v>30</v>
      </c>
      <c r="E256" s="26" t="s">
        <v>30</v>
      </c>
      <c r="F256" s="26" t="s">
        <v>30</v>
      </c>
      <c r="G256" s="161" t="str">
        <f t="shared" si="56"/>
        <v>--</v>
      </c>
      <c r="H256" s="27" t="s">
        <v>30</v>
      </c>
      <c r="I256" s="33" t="s">
        <v>30</v>
      </c>
      <c r="J256" s="87"/>
      <c r="K256" s="33"/>
      <c r="L256" s="26"/>
      <c r="M256" s="26"/>
      <c r="N256" s="26"/>
      <c r="O256" s="26"/>
      <c r="P256" s="169"/>
      <c r="Q256" s="184"/>
      <c r="R256" s="184"/>
      <c r="S256" s="185" t="str">
        <f t="shared" si="53"/>
        <v>0</v>
      </c>
      <c r="T256" s="185" t="str">
        <f t="shared" si="53"/>
        <v>0</v>
      </c>
      <c r="U256" s="185">
        <f t="shared" si="55"/>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customHeight="1" outlineLevel="1" x14ac:dyDescent="0.2">
      <c r="A257" s="169"/>
      <c r="B257" s="169"/>
      <c r="C257" s="26" t="s">
        <v>30</v>
      </c>
      <c r="D257" s="26" t="s">
        <v>30</v>
      </c>
      <c r="E257" s="26" t="s">
        <v>30</v>
      </c>
      <c r="F257" s="26" t="s">
        <v>30</v>
      </c>
      <c r="G257" s="161" t="str">
        <f t="shared" si="56"/>
        <v>--</v>
      </c>
      <c r="H257" s="27" t="s">
        <v>30</v>
      </c>
      <c r="I257" s="33" t="s">
        <v>30</v>
      </c>
      <c r="J257" s="87"/>
      <c r="K257" s="33"/>
      <c r="L257" s="26"/>
      <c r="M257" s="26"/>
      <c r="N257" s="26"/>
      <c r="O257" s="26"/>
      <c r="P257" s="169"/>
      <c r="Q257" s="184"/>
      <c r="R257" s="184"/>
      <c r="S257" s="185" t="str">
        <f t="shared" si="53"/>
        <v>0</v>
      </c>
      <c r="T257" s="185" t="str">
        <f t="shared" si="53"/>
        <v>0</v>
      </c>
      <c r="U257" s="185">
        <f t="shared" si="55"/>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customHeight="1" outlineLevel="1" x14ac:dyDescent="0.2">
      <c r="A258" s="169"/>
      <c r="B258" s="169"/>
      <c r="C258" s="26" t="s">
        <v>30</v>
      </c>
      <c r="D258" s="26" t="s">
        <v>30</v>
      </c>
      <c r="E258" s="26" t="s">
        <v>30</v>
      </c>
      <c r="F258" s="26" t="s">
        <v>30</v>
      </c>
      <c r="G258" s="161" t="str">
        <f t="shared" si="56"/>
        <v>--</v>
      </c>
      <c r="H258" s="27" t="s">
        <v>30</v>
      </c>
      <c r="I258" s="33" t="s">
        <v>30</v>
      </c>
      <c r="J258" s="88"/>
      <c r="K258" s="33"/>
      <c r="L258" s="26"/>
      <c r="M258" s="26"/>
      <c r="N258" s="26"/>
      <c r="O258" s="26"/>
      <c r="P258" s="169"/>
      <c r="Q258" s="184"/>
      <c r="R258" s="184"/>
      <c r="S258" s="185" t="str">
        <f t="shared" si="53"/>
        <v>0</v>
      </c>
      <c r="T258" s="185" t="str">
        <f t="shared" si="53"/>
        <v>0</v>
      </c>
      <c r="U258" s="185">
        <f t="shared" si="55"/>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customHeight="1" outlineLevel="1" x14ac:dyDescent="0.2">
      <c r="A259" s="169"/>
      <c r="B259" s="169"/>
      <c r="C259" s="26" t="s">
        <v>30</v>
      </c>
      <c r="D259" s="26" t="s">
        <v>30</v>
      </c>
      <c r="E259" s="26" t="s">
        <v>30</v>
      </c>
      <c r="F259" s="26" t="s">
        <v>30</v>
      </c>
      <c r="G259" s="161" t="str">
        <f t="shared" si="56"/>
        <v>--</v>
      </c>
      <c r="H259" s="27" t="s">
        <v>30</v>
      </c>
      <c r="I259" s="33" t="s">
        <v>30</v>
      </c>
      <c r="J259" s="88"/>
      <c r="K259" s="33"/>
      <c r="L259" s="26"/>
      <c r="M259" s="26"/>
      <c r="N259" s="26"/>
      <c r="O259" s="26"/>
      <c r="P259" s="169"/>
      <c r="Q259" s="184"/>
      <c r="R259" s="184"/>
      <c r="S259" s="185" t="str">
        <f t="shared" si="53"/>
        <v>0</v>
      </c>
      <c r="T259" s="185" t="str">
        <f t="shared" si="53"/>
        <v>0</v>
      </c>
      <c r="U259" s="185">
        <f t="shared" si="55"/>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customHeight="1" outlineLevel="1" x14ac:dyDescent="0.2">
      <c r="A260" s="169"/>
      <c r="B260" s="169"/>
      <c r="C260" s="26" t="s">
        <v>30</v>
      </c>
      <c r="D260" s="26" t="s">
        <v>30</v>
      </c>
      <c r="E260" s="26" t="s">
        <v>30</v>
      </c>
      <c r="F260" s="26" t="s">
        <v>30</v>
      </c>
      <c r="G260" s="161" t="str">
        <f t="shared" si="56"/>
        <v>--</v>
      </c>
      <c r="H260" s="27" t="s">
        <v>30</v>
      </c>
      <c r="I260" s="33" t="s">
        <v>30</v>
      </c>
      <c r="J260" s="88"/>
      <c r="K260" s="33"/>
      <c r="L260" s="26"/>
      <c r="M260" s="26"/>
      <c r="N260" s="26"/>
      <c r="O260" s="26"/>
      <c r="P260" s="169"/>
      <c r="Q260" s="184"/>
      <c r="R260" s="184"/>
      <c r="S260" s="185" t="str">
        <f t="shared" si="53"/>
        <v>0</v>
      </c>
      <c r="T260" s="185" t="str">
        <f t="shared" si="53"/>
        <v>0</v>
      </c>
      <c r="U260" s="185">
        <f t="shared" si="55"/>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customHeight="1" outlineLevel="1" x14ac:dyDescent="0.2">
      <c r="A261" s="169"/>
      <c r="B261" s="169"/>
      <c r="C261" s="26" t="s">
        <v>30</v>
      </c>
      <c r="D261" s="26" t="s">
        <v>30</v>
      </c>
      <c r="E261" s="26" t="s">
        <v>30</v>
      </c>
      <c r="F261" s="26" t="s">
        <v>30</v>
      </c>
      <c r="G261" s="161" t="str">
        <f t="shared" si="56"/>
        <v>--</v>
      </c>
      <c r="H261" s="27" t="s">
        <v>30</v>
      </c>
      <c r="I261" s="33" t="s">
        <v>30</v>
      </c>
      <c r="J261" s="88"/>
      <c r="K261" s="33"/>
      <c r="L261" s="26"/>
      <c r="M261" s="26"/>
      <c r="N261" s="26"/>
      <c r="O261" s="26"/>
      <c r="P261" s="169"/>
      <c r="Q261" s="184"/>
      <c r="R261" s="184"/>
      <c r="S261" s="185" t="str">
        <f t="shared" si="53"/>
        <v>0</v>
      </c>
      <c r="T261" s="185" t="str">
        <f t="shared" si="53"/>
        <v>0</v>
      </c>
      <c r="U261" s="185">
        <f t="shared" si="55"/>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customHeight="1" outlineLevel="1" x14ac:dyDescent="0.2">
      <c r="A262" s="169"/>
      <c r="B262" s="169"/>
      <c r="C262" s="26" t="s">
        <v>30</v>
      </c>
      <c r="D262" s="26" t="s">
        <v>30</v>
      </c>
      <c r="E262" s="26" t="s">
        <v>30</v>
      </c>
      <c r="F262" s="26" t="s">
        <v>30</v>
      </c>
      <c r="G262" s="161" t="str">
        <f t="shared" si="56"/>
        <v>--</v>
      </c>
      <c r="H262" s="27" t="s">
        <v>30</v>
      </c>
      <c r="I262" s="33" t="s">
        <v>30</v>
      </c>
      <c r="J262" s="87"/>
      <c r="K262" s="33"/>
      <c r="L262" s="26"/>
      <c r="M262" s="26"/>
      <c r="N262" s="26"/>
      <c r="O262" s="26"/>
      <c r="P262" s="169"/>
      <c r="Q262" s="184"/>
      <c r="R262" s="184"/>
      <c r="S262" s="185" t="str">
        <f t="shared" si="53"/>
        <v>0</v>
      </c>
      <c r="T262" s="185" t="str">
        <f t="shared" si="53"/>
        <v>0</v>
      </c>
      <c r="U262" s="185">
        <f t="shared" si="55"/>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customHeight="1" outlineLevel="1" x14ac:dyDescent="0.2">
      <c r="A263" s="169"/>
      <c r="B263" s="169"/>
      <c r="C263" s="26" t="s">
        <v>30</v>
      </c>
      <c r="D263" s="26" t="s">
        <v>30</v>
      </c>
      <c r="E263" s="26" t="s">
        <v>30</v>
      </c>
      <c r="F263" s="26" t="s">
        <v>30</v>
      </c>
      <c r="G263" s="161" t="str">
        <f t="shared" si="56"/>
        <v>--</v>
      </c>
      <c r="H263" s="27" t="s">
        <v>30</v>
      </c>
      <c r="I263" s="33" t="s">
        <v>30</v>
      </c>
      <c r="J263" s="87"/>
      <c r="K263" s="33"/>
      <c r="L263" s="26"/>
      <c r="M263" s="26"/>
      <c r="N263" s="26"/>
      <c r="O263" s="28"/>
      <c r="P263" s="169"/>
      <c r="Q263" s="184"/>
      <c r="R263" s="184"/>
      <c r="S263" s="185" t="str">
        <f t="shared" si="53"/>
        <v>0</v>
      </c>
      <c r="T263" s="185" t="str">
        <f t="shared" si="53"/>
        <v>0</v>
      </c>
      <c r="U263" s="185">
        <f t="shared" si="55"/>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customHeight="1" outlineLevel="1" x14ac:dyDescent="0.2">
      <c r="A264" s="169"/>
      <c r="B264" s="169"/>
      <c r="C264" s="26" t="s">
        <v>30</v>
      </c>
      <c r="D264" s="26" t="s">
        <v>30</v>
      </c>
      <c r="E264" s="26" t="s">
        <v>30</v>
      </c>
      <c r="F264" s="26" t="s">
        <v>30</v>
      </c>
      <c r="G264" s="161" t="str">
        <f t="shared" si="56"/>
        <v>--</v>
      </c>
      <c r="H264" s="27" t="s">
        <v>30</v>
      </c>
      <c r="I264" s="33" t="s">
        <v>30</v>
      </c>
      <c r="J264" s="87"/>
      <c r="K264" s="33"/>
      <c r="L264" s="26"/>
      <c r="M264" s="26"/>
      <c r="N264" s="26"/>
      <c r="O264" s="29"/>
      <c r="P264" s="169"/>
      <c r="Q264" s="184"/>
      <c r="R264" s="184"/>
      <c r="S264" s="185" t="str">
        <f t="shared" si="53"/>
        <v>0</v>
      </c>
      <c r="T264" s="185" t="str">
        <f t="shared" si="53"/>
        <v>0</v>
      </c>
      <c r="U264" s="185">
        <f t="shared" si="55"/>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t="s">
        <v>1454</v>
      </c>
      <c r="G267" s="226"/>
      <c r="H267" s="226"/>
      <c r="I267" s="50" t="s">
        <v>11</v>
      </c>
      <c r="J267" s="227" t="s">
        <v>1472</v>
      </c>
      <c r="K267" s="227"/>
      <c r="L267" s="39"/>
      <c r="M267" s="162" t="s">
        <v>676</v>
      </c>
      <c r="N267" s="163" t="str">
        <f>V267</f>
        <v>Basso</v>
      </c>
      <c r="O267" s="39"/>
      <c r="P267" s="168"/>
      <c r="Q267" s="184" t="s">
        <v>12</v>
      </c>
      <c r="R267" s="184" t="s">
        <v>12</v>
      </c>
      <c r="S267" s="185">
        <f>IF(Q267="Basso",1.8,IF(Q267="Medio",2.5,IF(Q267="Medio-Alto",3.8,IF(Q267="Alto",5,"0"))))</f>
        <v>1.8</v>
      </c>
      <c r="T267" s="185">
        <f>IF(R267="Basso",1.8,IF(R267="Medio",2.5,IF(R267="Medio-Alto",3.8,IF(R267="Alto",5,"0"))))</f>
        <v>1.8</v>
      </c>
      <c r="U267" s="185">
        <f>IF(MAX(U271:U285)&gt;(T267*S267),MAX(U271:U285),T267*S267)</f>
        <v>3.24</v>
      </c>
      <c r="V267" s="186" t="str">
        <f>IF(U267=0,"--",IF(U267&lt;='db fasce di rischio'!$B$4,'db fasce di rischio'!$A$2,IF(U267&lt;='db fasce di rischio'!$D$4,'db fasce di rischio'!$C$2,IF(U267&lt;='db fasce di rischio'!$F$4,'db fasce di rischio'!$E$2,IF(U267&lt;='db fasce di rischio'!$H$4,'db fasce di rischio'!$G$2,"")))))</f>
        <v>Basso</v>
      </c>
      <c r="W267" s="30"/>
      <c r="X267" s="30"/>
    </row>
    <row r="268" spans="1:24" ht="59.45" customHeight="1" x14ac:dyDescent="0.2">
      <c r="A268" s="168"/>
      <c r="B268" s="168"/>
      <c r="C268" s="224"/>
      <c r="D268" s="225"/>
      <c r="E268" s="225"/>
      <c r="F268" s="172"/>
      <c r="G268" s="172"/>
      <c r="H268" s="172"/>
      <c r="I268" s="172"/>
      <c r="J268" s="172"/>
      <c r="K268" s="172"/>
      <c r="L268" s="173"/>
      <c r="M268" s="229" t="s">
        <v>1481</v>
      </c>
      <c r="N268" s="228"/>
      <c r="O268" s="228"/>
      <c r="P268" s="168"/>
      <c r="Q268" s="30"/>
      <c r="R268" s="30"/>
      <c r="S268" s="30"/>
      <c r="T268" s="30"/>
      <c r="U268" s="30"/>
      <c r="V268" s="30"/>
      <c r="W268" s="30"/>
      <c r="X268" s="30"/>
    </row>
    <row r="269" spans="1:24" ht="31.5"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customHeight="1" outlineLevel="1" x14ac:dyDescent="0.2">
      <c r="A270" s="169"/>
      <c r="B270" s="169"/>
      <c r="C270" s="24" t="s">
        <v>915</v>
      </c>
      <c r="D270" s="24" t="s">
        <v>916</v>
      </c>
      <c r="E270" s="24" t="s">
        <v>981</v>
      </c>
      <c r="F270" s="24" t="s">
        <v>980</v>
      </c>
      <c r="G270" s="187"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customHeight="1" outlineLevel="1" x14ac:dyDescent="0.2">
      <c r="A271" s="169"/>
      <c r="B271" s="169"/>
      <c r="C271" s="26" t="s">
        <v>30</v>
      </c>
      <c r="D271" s="26" t="s">
        <v>30</v>
      </c>
      <c r="E271" s="26" t="s">
        <v>234</v>
      </c>
      <c r="F271" s="26" t="s">
        <v>1441</v>
      </c>
      <c r="G271" s="161" t="str">
        <f>V271</f>
        <v>Basso</v>
      </c>
      <c r="H271" s="27" t="s">
        <v>903</v>
      </c>
      <c r="I271" s="33" t="s">
        <v>308</v>
      </c>
      <c r="J271" s="87" t="s">
        <v>1386</v>
      </c>
      <c r="K271" s="33" t="s">
        <v>641</v>
      </c>
      <c r="L271" s="26" t="s">
        <v>1384</v>
      </c>
      <c r="M271" s="206">
        <v>1</v>
      </c>
      <c r="N271" s="26" t="s">
        <v>1385</v>
      </c>
      <c r="O271" s="26" t="s">
        <v>1383</v>
      </c>
      <c r="P271" s="169"/>
      <c r="Q271" s="184" t="s">
        <v>12</v>
      </c>
      <c r="R271" s="184" t="s">
        <v>12</v>
      </c>
      <c r="S271" s="185">
        <f>IF(Q271="Basso",1.8,IF(Q271="Medio",2.5,IF(Q271="Medio-Alto",3.8,IF(Q271="Alto",5,"0"))))</f>
        <v>1.8</v>
      </c>
      <c r="T271" s="185">
        <f>IF(R271="Basso",1.8,IF(R271="Medio",2.5,IF(R271="Medio-Alto",3.8,IF(R271="Alto",5,"0"))))</f>
        <v>1.8</v>
      </c>
      <c r="U271" s="185">
        <f>(T271*S271)</f>
        <v>3.24</v>
      </c>
      <c r="V271" s="186" t="str">
        <f>IF(U271=0,"--",IF(U271&lt;='db fasce di rischio'!$B$4,'db fasce di rischio'!$A$2,IF(U271&lt;='db fasce di rischio'!$D$4,'db fasce di rischio'!$C$2,IF(U271&lt;='db fasce di rischio'!$F$4,'db fasce di rischio'!$E$2,IF(U271&lt;='db fasce di rischio'!$H$4,'db fasce di rischio'!$G$2,"")))))</f>
        <v>Basso</v>
      </c>
      <c r="W271" s="30"/>
      <c r="X271" s="30"/>
    </row>
    <row r="272" spans="1:24" ht="21" customHeight="1" outlineLevel="1" x14ac:dyDescent="0.2">
      <c r="A272" s="169"/>
      <c r="B272" s="169"/>
      <c r="C272" s="26" t="s">
        <v>30</v>
      </c>
      <c r="D272" s="26" t="s">
        <v>30</v>
      </c>
      <c r="E272" s="26" t="s">
        <v>236</v>
      </c>
      <c r="F272" s="26" t="s">
        <v>1479</v>
      </c>
      <c r="G272" s="161" t="str">
        <f>V272</f>
        <v>Basso</v>
      </c>
      <c r="H272" s="27" t="s">
        <v>903</v>
      </c>
      <c r="I272" s="33" t="s">
        <v>303</v>
      </c>
      <c r="J272" s="87" t="s">
        <v>1386</v>
      </c>
      <c r="K272" s="33" t="s">
        <v>37</v>
      </c>
      <c r="L272" s="26" t="s">
        <v>1384</v>
      </c>
      <c r="M272" s="206">
        <v>1</v>
      </c>
      <c r="N272" s="26" t="s">
        <v>1385</v>
      </c>
      <c r="O272" s="26" t="s">
        <v>1383</v>
      </c>
      <c r="P272" s="169"/>
      <c r="Q272" s="184" t="s">
        <v>12</v>
      </c>
      <c r="R272" s="184" t="s">
        <v>12</v>
      </c>
      <c r="S272" s="185">
        <f t="shared" ref="S272:T285" si="57">IF(Q272="Basso",1.8,IF(Q272="Medio",2.5,IF(Q272="Medio-Alto",3.8,IF(Q272="Alto",5,"0"))))</f>
        <v>1.8</v>
      </c>
      <c r="T272" s="185">
        <f t="shared" si="57"/>
        <v>1.8</v>
      </c>
      <c r="U272" s="185">
        <f>(T272*S272)</f>
        <v>3.24</v>
      </c>
      <c r="V272" s="186" t="str">
        <f>IF(U272=0,"--",IF(U272&lt;='db fasce di rischio'!$B$4,'db fasce di rischio'!$A$2,IF(U272&lt;='db fasce di rischio'!$D$4,'db fasce di rischio'!$C$2,IF(U272&lt;='db fasce di rischio'!$F$4,'db fasce di rischio'!$E$2,IF(U272&lt;='db fasce di rischio'!$H$4,'db fasce di rischio'!$G$2,"")))))</f>
        <v>Basso</v>
      </c>
      <c r="W272" s="30"/>
      <c r="X272" s="30"/>
    </row>
    <row r="273" spans="1:24" ht="21" customHeight="1" outlineLevel="1" x14ac:dyDescent="0.2">
      <c r="A273" s="169"/>
      <c r="B273" s="169"/>
      <c r="C273" s="26" t="s">
        <v>30</v>
      </c>
      <c r="D273" s="26" t="s">
        <v>30</v>
      </c>
      <c r="E273" s="26" t="s">
        <v>239</v>
      </c>
      <c r="F273" s="26" t="s">
        <v>667</v>
      </c>
      <c r="G273" s="161" t="str">
        <f t="shared" ref="G273:G274" si="58">V273</f>
        <v>Basso</v>
      </c>
      <c r="H273" s="27" t="s">
        <v>903</v>
      </c>
      <c r="I273" s="33" t="s">
        <v>303</v>
      </c>
      <c r="J273" s="87" t="s">
        <v>1386</v>
      </c>
      <c r="K273" s="33" t="s">
        <v>37</v>
      </c>
      <c r="L273" s="26" t="s">
        <v>1384</v>
      </c>
      <c r="M273" s="206">
        <v>1</v>
      </c>
      <c r="N273" s="26" t="s">
        <v>1385</v>
      </c>
      <c r="O273" s="26" t="s">
        <v>1383</v>
      </c>
      <c r="P273" s="169"/>
      <c r="Q273" s="184" t="s">
        <v>12</v>
      </c>
      <c r="R273" s="184" t="s">
        <v>12</v>
      </c>
      <c r="S273" s="185">
        <f t="shared" si="57"/>
        <v>1.8</v>
      </c>
      <c r="T273" s="185">
        <f t="shared" si="57"/>
        <v>1.8</v>
      </c>
      <c r="U273" s="185">
        <f t="shared" ref="U273:U285" si="59">(T273*S273)</f>
        <v>3.24</v>
      </c>
      <c r="V273" s="186" t="str">
        <f>IF(U273=0,"--",IF(U273&lt;='db fasce di rischio'!$B$4,'db fasce di rischio'!$A$2,IF(U273&lt;='db fasce di rischio'!$D$4,'db fasce di rischio'!$C$2,IF(U273&lt;='db fasce di rischio'!$F$4,'db fasce di rischio'!$E$2,IF(U273&lt;='db fasce di rischio'!$H$4,'db fasce di rischio'!$G$2,"")))))</f>
        <v>Basso</v>
      </c>
      <c r="W273" s="30"/>
      <c r="X273" s="30"/>
    </row>
    <row r="274" spans="1:24" ht="21" customHeight="1" outlineLevel="1" x14ac:dyDescent="0.2">
      <c r="A274" s="169"/>
      <c r="B274" s="169"/>
      <c r="C274" s="26" t="s">
        <v>30</v>
      </c>
      <c r="D274" s="26" t="s">
        <v>30</v>
      </c>
      <c r="E274" s="26" t="s">
        <v>241</v>
      </c>
      <c r="F274" s="26" t="s">
        <v>1478</v>
      </c>
      <c r="G274" s="161" t="str">
        <f t="shared" si="58"/>
        <v>Basso</v>
      </c>
      <c r="H274" s="27" t="s">
        <v>903</v>
      </c>
      <c r="I274" s="33" t="s">
        <v>293</v>
      </c>
      <c r="J274" s="87" t="s">
        <v>1386</v>
      </c>
      <c r="K274" s="33" t="s">
        <v>31</v>
      </c>
      <c r="L274" s="26" t="s">
        <v>1384</v>
      </c>
      <c r="M274" s="206">
        <v>1</v>
      </c>
      <c r="N274" s="26" t="s">
        <v>1385</v>
      </c>
      <c r="O274" s="26" t="s">
        <v>1383</v>
      </c>
      <c r="P274" s="169"/>
      <c r="Q274" s="184" t="s">
        <v>12</v>
      </c>
      <c r="R274" s="184" t="s">
        <v>12</v>
      </c>
      <c r="S274" s="185">
        <f t="shared" si="57"/>
        <v>1.8</v>
      </c>
      <c r="T274" s="185">
        <f t="shared" si="57"/>
        <v>1.8</v>
      </c>
      <c r="U274" s="185">
        <f t="shared" si="59"/>
        <v>3.24</v>
      </c>
      <c r="V274" s="186" t="str">
        <f>IF(U274=0,"--",IF(U274&lt;='db fasce di rischio'!$B$4,'db fasce di rischio'!$A$2,IF(U274&lt;='db fasce di rischio'!$D$4,'db fasce di rischio'!$C$2,IF(U274&lt;='db fasce di rischio'!$F$4,'db fasce di rischio'!$E$2,IF(U274&lt;='db fasce di rischio'!$H$4,'db fasce di rischio'!$G$2,"")))))</f>
        <v>Basso</v>
      </c>
      <c r="W274" s="30"/>
      <c r="X274" s="30"/>
    </row>
    <row r="275" spans="1:24" ht="21" customHeight="1" outlineLevel="1" x14ac:dyDescent="0.2">
      <c r="A275" s="169"/>
      <c r="B275" s="169"/>
      <c r="C275" s="26" t="s">
        <v>30</v>
      </c>
      <c r="D275" s="26" t="s">
        <v>30</v>
      </c>
      <c r="E275" s="26" t="s">
        <v>235</v>
      </c>
      <c r="F275" s="26" t="s">
        <v>671</v>
      </c>
      <c r="G275" s="161" t="str">
        <f t="shared" ref="G275:G285" si="60">V275</f>
        <v>Basso</v>
      </c>
      <c r="H275" s="27" t="s">
        <v>903</v>
      </c>
      <c r="I275" s="33" t="s">
        <v>289</v>
      </c>
      <c r="J275" s="87" t="s">
        <v>1386</v>
      </c>
      <c r="K275" s="33" t="s">
        <v>35</v>
      </c>
      <c r="L275" s="26" t="s">
        <v>1384</v>
      </c>
      <c r="M275" s="206">
        <v>1</v>
      </c>
      <c r="N275" s="26" t="s">
        <v>1385</v>
      </c>
      <c r="O275" s="26" t="s">
        <v>1383</v>
      </c>
      <c r="P275" s="169"/>
      <c r="Q275" s="184" t="s">
        <v>12</v>
      </c>
      <c r="R275" s="184" t="s">
        <v>12</v>
      </c>
      <c r="S275" s="185">
        <f t="shared" si="57"/>
        <v>1.8</v>
      </c>
      <c r="T275" s="185">
        <f t="shared" si="57"/>
        <v>1.8</v>
      </c>
      <c r="U275" s="185">
        <f t="shared" si="59"/>
        <v>3.24</v>
      </c>
      <c r="V275" s="186" t="str">
        <f>IF(U275=0,"--",IF(U275&lt;='db fasce di rischio'!$B$4,'db fasce di rischio'!$A$2,IF(U275&lt;='db fasce di rischio'!$D$4,'db fasce di rischio'!$C$2,IF(U275&lt;='db fasce di rischio'!$F$4,'db fasce di rischio'!$E$2,IF(U275&lt;='db fasce di rischio'!$H$4,'db fasce di rischio'!$G$2,"")))))</f>
        <v>Basso</v>
      </c>
      <c r="W275" s="30"/>
      <c r="X275" s="30"/>
    </row>
    <row r="276" spans="1:24" ht="21" customHeight="1" outlineLevel="1" x14ac:dyDescent="0.2">
      <c r="A276" s="169"/>
      <c r="B276" s="169"/>
      <c r="C276" s="26" t="s">
        <v>30</v>
      </c>
      <c r="D276" s="26" t="s">
        <v>30</v>
      </c>
      <c r="E276" s="26" t="s">
        <v>30</v>
      </c>
      <c r="F276" s="26" t="s">
        <v>30</v>
      </c>
      <c r="G276" s="161" t="str">
        <f t="shared" si="60"/>
        <v>--</v>
      </c>
      <c r="H276" s="27" t="s">
        <v>30</v>
      </c>
      <c r="I276" s="33" t="s">
        <v>30</v>
      </c>
      <c r="J276" s="87"/>
      <c r="K276" s="33"/>
      <c r="L276" s="26"/>
      <c r="M276" s="26"/>
      <c r="N276" s="26"/>
      <c r="O276" s="26"/>
      <c r="P276" s="169"/>
      <c r="Q276" s="184"/>
      <c r="R276" s="184"/>
      <c r="S276" s="185" t="str">
        <f t="shared" si="57"/>
        <v>0</v>
      </c>
      <c r="T276" s="185" t="str">
        <f t="shared" si="57"/>
        <v>0</v>
      </c>
      <c r="U276" s="185">
        <f t="shared" si="59"/>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customHeight="1" outlineLevel="1" x14ac:dyDescent="0.2">
      <c r="A277" s="169"/>
      <c r="B277" s="169"/>
      <c r="C277" s="26" t="s">
        <v>30</v>
      </c>
      <c r="D277" s="26" t="s">
        <v>30</v>
      </c>
      <c r="E277" s="26" t="s">
        <v>30</v>
      </c>
      <c r="F277" s="26" t="s">
        <v>30</v>
      </c>
      <c r="G277" s="161" t="str">
        <f t="shared" si="60"/>
        <v>--</v>
      </c>
      <c r="H277" s="27" t="s">
        <v>30</v>
      </c>
      <c r="I277" s="33" t="s">
        <v>30</v>
      </c>
      <c r="J277" s="87"/>
      <c r="K277" s="33"/>
      <c r="L277" s="26"/>
      <c r="M277" s="26"/>
      <c r="N277" s="26"/>
      <c r="O277" s="26"/>
      <c r="P277" s="169"/>
      <c r="Q277" s="184"/>
      <c r="R277" s="184"/>
      <c r="S277" s="185" t="str">
        <f t="shared" si="57"/>
        <v>0</v>
      </c>
      <c r="T277" s="185" t="str">
        <f t="shared" si="57"/>
        <v>0</v>
      </c>
      <c r="U277" s="185">
        <f t="shared" si="59"/>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customHeight="1" outlineLevel="1" x14ac:dyDescent="0.2">
      <c r="A278" s="169"/>
      <c r="B278" s="169"/>
      <c r="C278" s="26" t="s">
        <v>30</v>
      </c>
      <c r="D278" s="26" t="s">
        <v>30</v>
      </c>
      <c r="E278" s="26" t="s">
        <v>30</v>
      </c>
      <c r="F278" s="26" t="s">
        <v>30</v>
      </c>
      <c r="G278" s="161" t="str">
        <f t="shared" si="60"/>
        <v>--</v>
      </c>
      <c r="H278" s="27" t="s">
        <v>30</v>
      </c>
      <c r="I278" s="33" t="s">
        <v>30</v>
      </c>
      <c r="J278" s="87"/>
      <c r="K278" s="33"/>
      <c r="L278" s="26"/>
      <c r="M278" s="26"/>
      <c r="N278" s="26"/>
      <c r="O278" s="26"/>
      <c r="P278" s="169"/>
      <c r="Q278" s="184"/>
      <c r="R278" s="184"/>
      <c r="S278" s="185" t="str">
        <f t="shared" si="57"/>
        <v>0</v>
      </c>
      <c r="T278" s="185" t="str">
        <f t="shared" si="57"/>
        <v>0</v>
      </c>
      <c r="U278" s="185">
        <f t="shared" si="59"/>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customHeight="1" outlineLevel="1" x14ac:dyDescent="0.2">
      <c r="A279" s="169"/>
      <c r="B279" s="169"/>
      <c r="C279" s="26" t="s">
        <v>30</v>
      </c>
      <c r="D279" s="26" t="s">
        <v>30</v>
      </c>
      <c r="E279" s="26" t="s">
        <v>30</v>
      </c>
      <c r="F279" s="26" t="s">
        <v>30</v>
      </c>
      <c r="G279" s="161" t="str">
        <f t="shared" si="60"/>
        <v>--</v>
      </c>
      <c r="H279" s="27" t="s">
        <v>30</v>
      </c>
      <c r="I279" s="33" t="s">
        <v>30</v>
      </c>
      <c r="J279" s="88"/>
      <c r="K279" s="33"/>
      <c r="L279" s="26"/>
      <c r="M279" s="26"/>
      <c r="N279" s="26"/>
      <c r="O279" s="26"/>
      <c r="P279" s="169"/>
      <c r="Q279" s="184"/>
      <c r="R279" s="184"/>
      <c r="S279" s="185" t="str">
        <f t="shared" si="57"/>
        <v>0</v>
      </c>
      <c r="T279" s="185" t="str">
        <f t="shared" si="57"/>
        <v>0</v>
      </c>
      <c r="U279" s="185">
        <f t="shared" si="59"/>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customHeight="1" outlineLevel="1" x14ac:dyDescent="0.2">
      <c r="A280" s="169"/>
      <c r="B280" s="169"/>
      <c r="C280" s="26" t="s">
        <v>30</v>
      </c>
      <c r="D280" s="26" t="s">
        <v>30</v>
      </c>
      <c r="E280" s="26" t="s">
        <v>30</v>
      </c>
      <c r="F280" s="26" t="s">
        <v>30</v>
      </c>
      <c r="G280" s="161" t="str">
        <f t="shared" si="60"/>
        <v>--</v>
      </c>
      <c r="H280" s="27" t="s">
        <v>30</v>
      </c>
      <c r="I280" s="33" t="s">
        <v>30</v>
      </c>
      <c r="J280" s="88"/>
      <c r="K280" s="33"/>
      <c r="L280" s="26"/>
      <c r="M280" s="26"/>
      <c r="N280" s="26"/>
      <c r="O280" s="26"/>
      <c r="P280" s="169"/>
      <c r="Q280" s="184"/>
      <c r="R280" s="184"/>
      <c r="S280" s="185" t="str">
        <f t="shared" si="57"/>
        <v>0</v>
      </c>
      <c r="T280" s="185" t="str">
        <f t="shared" si="57"/>
        <v>0</v>
      </c>
      <c r="U280" s="185">
        <f t="shared" si="59"/>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customHeight="1" outlineLevel="1" x14ac:dyDescent="0.2">
      <c r="A281" s="169"/>
      <c r="B281" s="169"/>
      <c r="C281" s="26" t="s">
        <v>30</v>
      </c>
      <c r="D281" s="26" t="s">
        <v>30</v>
      </c>
      <c r="E281" s="26" t="s">
        <v>30</v>
      </c>
      <c r="F281" s="26" t="s">
        <v>30</v>
      </c>
      <c r="G281" s="161" t="str">
        <f t="shared" si="60"/>
        <v>--</v>
      </c>
      <c r="H281" s="27" t="s">
        <v>30</v>
      </c>
      <c r="I281" s="33" t="s">
        <v>30</v>
      </c>
      <c r="J281" s="88"/>
      <c r="K281" s="33"/>
      <c r="L281" s="26"/>
      <c r="M281" s="26"/>
      <c r="N281" s="26"/>
      <c r="O281" s="26"/>
      <c r="P281" s="169"/>
      <c r="Q281" s="184"/>
      <c r="R281" s="184"/>
      <c r="S281" s="185" t="str">
        <f t="shared" si="57"/>
        <v>0</v>
      </c>
      <c r="T281" s="185" t="str">
        <f t="shared" si="57"/>
        <v>0</v>
      </c>
      <c r="U281" s="185">
        <f t="shared" si="59"/>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customHeight="1" outlineLevel="1" x14ac:dyDescent="0.2">
      <c r="A282" s="169"/>
      <c r="B282" s="169"/>
      <c r="C282" s="26" t="s">
        <v>30</v>
      </c>
      <c r="D282" s="26" t="s">
        <v>30</v>
      </c>
      <c r="E282" s="26" t="s">
        <v>30</v>
      </c>
      <c r="F282" s="26" t="s">
        <v>30</v>
      </c>
      <c r="G282" s="161" t="str">
        <f t="shared" si="60"/>
        <v>--</v>
      </c>
      <c r="H282" s="27" t="s">
        <v>30</v>
      </c>
      <c r="I282" s="33" t="s">
        <v>30</v>
      </c>
      <c r="J282" s="88"/>
      <c r="K282" s="33"/>
      <c r="L282" s="26"/>
      <c r="M282" s="26"/>
      <c r="N282" s="26"/>
      <c r="O282" s="26"/>
      <c r="P282" s="169"/>
      <c r="Q282" s="184"/>
      <c r="R282" s="184"/>
      <c r="S282" s="185" t="str">
        <f t="shared" si="57"/>
        <v>0</v>
      </c>
      <c r="T282" s="185" t="str">
        <f t="shared" si="57"/>
        <v>0</v>
      </c>
      <c r="U282" s="185">
        <f t="shared" si="59"/>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customHeight="1" outlineLevel="1" x14ac:dyDescent="0.2">
      <c r="A283" s="169"/>
      <c r="B283" s="169"/>
      <c r="C283" s="26" t="s">
        <v>30</v>
      </c>
      <c r="D283" s="26" t="s">
        <v>30</v>
      </c>
      <c r="E283" s="26" t="s">
        <v>30</v>
      </c>
      <c r="F283" s="26" t="s">
        <v>30</v>
      </c>
      <c r="G283" s="161" t="str">
        <f t="shared" si="60"/>
        <v>--</v>
      </c>
      <c r="H283" s="27" t="s">
        <v>30</v>
      </c>
      <c r="I283" s="33" t="s">
        <v>30</v>
      </c>
      <c r="J283" s="87"/>
      <c r="K283" s="33"/>
      <c r="L283" s="26"/>
      <c r="M283" s="26"/>
      <c r="N283" s="26"/>
      <c r="O283" s="26"/>
      <c r="P283" s="169"/>
      <c r="Q283" s="184"/>
      <c r="R283" s="184"/>
      <c r="S283" s="185" t="str">
        <f t="shared" si="57"/>
        <v>0</v>
      </c>
      <c r="T283" s="185" t="str">
        <f t="shared" si="57"/>
        <v>0</v>
      </c>
      <c r="U283" s="185">
        <f t="shared" si="59"/>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customHeight="1" outlineLevel="1" x14ac:dyDescent="0.2">
      <c r="A284" s="169"/>
      <c r="B284" s="169"/>
      <c r="C284" s="26" t="s">
        <v>30</v>
      </c>
      <c r="D284" s="26" t="s">
        <v>30</v>
      </c>
      <c r="E284" s="26" t="s">
        <v>30</v>
      </c>
      <c r="F284" s="26" t="s">
        <v>30</v>
      </c>
      <c r="G284" s="161" t="str">
        <f t="shared" si="60"/>
        <v>--</v>
      </c>
      <c r="H284" s="27" t="s">
        <v>30</v>
      </c>
      <c r="I284" s="33" t="s">
        <v>30</v>
      </c>
      <c r="J284" s="87"/>
      <c r="K284" s="33"/>
      <c r="L284" s="26"/>
      <c r="M284" s="26"/>
      <c r="N284" s="26"/>
      <c r="O284" s="28"/>
      <c r="P284" s="169"/>
      <c r="Q284" s="184"/>
      <c r="R284" s="184"/>
      <c r="S284" s="185" t="str">
        <f t="shared" si="57"/>
        <v>0</v>
      </c>
      <c r="T284" s="185" t="str">
        <f t="shared" si="57"/>
        <v>0</v>
      </c>
      <c r="U284" s="185">
        <f t="shared" si="59"/>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customHeight="1" outlineLevel="1" x14ac:dyDescent="0.2">
      <c r="A285" s="169"/>
      <c r="B285" s="169"/>
      <c r="C285" s="26" t="s">
        <v>30</v>
      </c>
      <c r="D285" s="26" t="s">
        <v>30</v>
      </c>
      <c r="E285" s="26" t="s">
        <v>30</v>
      </c>
      <c r="F285" s="26" t="s">
        <v>30</v>
      </c>
      <c r="G285" s="161" t="str">
        <f t="shared" si="60"/>
        <v>--</v>
      </c>
      <c r="H285" s="27" t="s">
        <v>30</v>
      </c>
      <c r="I285" s="33" t="s">
        <v>30</v>
      </c>
      <c r="J285" s="87"/>
      <c r="K285" s="33"/>
      <c r="L285" s="26"/>
      <c r="M285" s="26"/>
      <c r="N285" s="26"/>
      <c r="O285" s="29"/>
      <c r="P285" s="169"/>
      <c r="Q285" s="184"/>
      <c r="R285" s="184"/>
      <c r="S285" s="185" t="str">
        <f t="shared" si="57"/>
        <v>0</v>
      </c>
      <c r="T285" s="185" t="str">
        <f t="shared" si="57"/>
        <v>0</v>
      </c>
      <c r="U285" s="185">
        <f t="shared" si="59"/>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t="s">
        <v>1455</v>
      </c>
      <c r="G288" s="226"/>
      <c r="H288" s="226"/>
      <c r="I288" s="50" t="s">
        <v>11</v>
      </c>
      <c r="J288" s="227" t="s">
        <v>1458</v>
      </c>
      <c r="K288" s="227"/>
      <c r="L288" s="39"/>
      <c r="M288" s="162" t="s">
        <v>676</v>
      </c>
      <c r="N288" s="163" t="str">
        <f>V288</f>
        <v>Basso</v>
      </c>
      <c r="O288" s="39"/>
      <c r="P288" s="168"/>
      <c r="Q288" s="184" t="s">
        <v>12</v>
      </c>
      <c r="R288" s="184" t="s">
        <v>12</v>
      </c>
      <c r="S288" s="185">
        <f>IF(Q288="Basso",1.8,IF(Q288="Medio",2.5,IF(Q288="Medio-Alto",3.8,IF(Q288="Alto",5,"0"))))</f>
        <v>1.8</v>
      </c>
      <c r="T288" s="185">
        <f>IF(R288="Basso",1.8,IF(R288="Medio",2.5,IF(R288="Medio-Alto",3.8,IF(R288="Alto",5,"0"))))</f>
        <v>1.8</v>
      </c>
      <c r="U288" s="185">
        <f>IF(MAX(U292:U306)&gt;(T288*S288),MAX(U292:U306),T288*S288)</f>
        <v>3.24</v>
      </c>
      <c r="V288" s="186" t="str">
        <f>IF(U288=0,"--",IF(U288&lt;='db fasce di rischio'!$B$4,'db fasce di rischio'!$A$2,IF(U288&lt;='db fasce di rischio'!$D$4,'db fasce di rischio'!$C$2,IF(U288&lt;='db fasce di rischio'!$F$4,'db fasce di rischio'!$E$2,IF(U288&lt;='db fasce di rischio'!$H$4,'db fasce di rischio'!$G$2,"")))))</f>
        <v>Basso</v>
      </c>
      <c r="W288" s="30"/>
      <c r="X288" s="30"/>
    </row>
    <row r="289" spans="1:24" ht="59.45" customHeight="1" x14ac:dyDescent="0.2">
      <c r="A289" s="168"/>
      <c r="B289" s="168"/>
      <c r="C289" s="224"/>
      <c r="D289" s="225"/>
      <c r="E289" s="225"/>
      <c r="F289" s="172"/>
      <c r="G289" s="172"/>
      <c r="H289" s="172"/>
      <c r="I289" s="172"/>
      <c r="J289" s="172"/>
      <c r="K289" s="172"/>
      <c r="L289" s="173"/>
      <c r="M289" s="229" t="s">
        <v>1481</v>
      </c>
      <c r="N289" s="228"/>
      <c r="O289" s="228"/>
      <c r="P289" s="168"/>
      <c r="Q289" s="30"/>
      <c r="R289" s="30"/>
      <c r="S289" s="30"/>
      <c r="T289" s="30"/>
      <c r="U289" s="30"/>
      <c r="V289" s="30"/>
      <c r="W289" s="30"/>
      <c r="X289" s="30"/>
    </row>
    <row r="290" spans="1:24" ht="31.5"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customHeight="1" outlineLevel="1" x14ac:dyDescent="0.2">
      <c r="A291" s="169"/>
      <c r="B291" s="169"/>
      <c r="C291" s="24" t="s">
        <v>915</v>
      </c>
      <c r="D291" s="24" t="s">
        <v>916</v>
      </c>
      <c r="E291" s="24" t="s">
        <v>981</v>
      </c>
      <c r="F291" s="24" t="s">
        <v>980</v>
      </c>
      <c r="G291" s="187"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customHeight="1" outlineLevel="1" x14ac:dyDescent="0.2">
      <c r="A292" s="169"/>
      <c r="B292" s="169"/>
      <c r="C292" s="26" t="s">
        <v>30</v>
      </c>
      <c r="D292" s="26" t="s">
        <v>30</v>
      </c>
      <c r="E292" s="26" t="s">
        <v>234</v>
      </c>
      <c r="F292" s="26" t="s">
        <v>1441</v>
      </c>
      <c r="G292" s="161" t="str">
        <f>V292</f>
        <v>Basso</v>
      </c>
      <c r="H292" s="27" t="s">
        <v>903</v>
      </c>
      <c r="I292" s="33" t="s">
        <v>308</v>
      </c>
      <c r="J292" s="87" t="s">
        <v>1386</v>
      </c>
      <c r="K292" s="33" t="s">
        <v>641</v>
      </c>
      <c r="L292" s="26" t="s">
        <v>1384</v>
      </c>
      <c r="M292" s="206">
        <v>1</v>
      </c>
      <c r="N292" s="26" t="s">
        <v>1385</v>
      </c>
      <c r="O292" s="26" t="s">
        <v>1383</v>
      </c>
      <c r="P292" s="169"/>
      <c r="Q292" s="184" t="s">
        <v>12</v>
      </c>
      <c r="R292" s="184" t="s">
        <v>12</v>
      </c>
      <c r="S292" s="185">
        <f>IF(Q292="Basso",1.8,IF(Q292="Medio",2.5,IF(Q292="Medio-Alto",3.8,IF(Q292="Alto",5,"0"))))</f>
        <v>1.8</v>
      </c>
      <c r="T292" s="185">
        <f>IF(R292="Basso",1.8,IF(R292="Medio",2.5,IF(R292="Medio-Alto",3.8,IF(R292="Alto",5,"0"))))</f>
        <v>1.8</v>
      </c>
      <c r="U292" s="185">
        <f>(T292*S292)</f>
        <v>3.24</v>
      </c>
      <c r="V292" s="186" t="str">
        <f>IF(U292=0,"--",IF(U292&lt;='db fasce di rischio'!$B$4,'db fasce di rischio'!$A$2,IF(U292&lt;='db fasce di rischio'!$D$4,'db fasce di rischio'!$C$2,IF(U292&lt;='db fasce di rischio'!$F$4,'db fasce di rischio'!$E$2,IF(U292&lt;='db fasce di rischio'!$H$4,'db fasce di rischio'!$G$2,"")))))</f>
        <v>Basso</v>
      </c>
      <c r="W292" s="30"/>
      <c r="X292" s="30"/>
    </row>
    <row r="293" spans="1:24" ht="21" customHeight="1" outlineLevel="1" x14ac:dyDescent="0.2">
      <c r="A293" s="169"/>
      <c r="B293" s="169"/>
      <c r="C293" s="26" t="s">
        <v>30</v>
      </c>
      <c r="D293" s="26" t="s">
        <v>30</v>
      </c>
      <c r="E293" s="26" t="s">
        <v>236</v>
      </c>
      <c r="F293" s="26" t="s">
        <v>1479</v>
      </c>
      <c r="G293" s="161" t="str">
        <f>V293</f>
        <v>Basso</v>
      </c>
      <c r="H293" s="27" t="s">
        <v>903</v>
      </c>
      <c r="I293" s="33" t="s">
        <v>303</v>
      </c>
      <c r="J293" s="87" t="s">
        <v>1386</v>
      </c>
      <c r="K293" s="33" t="s">
        <v>37</v>
      </c>
      <c r="L293" s="26" t="s">
        <v>1384</v>
      </c>
      <c r="M293" s="206">
        <v>1</v>
      </c>
      <c r="N293" s="26" t="s">
        <v>1385</v>
      </c>
      <c r="O293" s="26" t="s">
        <v>1383</v>
      </c>
      <c r="P293" s="169"/>
      <c r="Q293" s="184" t="s">
        <v>12</v>
      </c>
      <c r="R293" s="184" t="s">
        <v>12</v>
      </c>
      <c r="S293" s="185">
        <f t="shared" ref="S293:T306" si="61">IF(Q293="Basso",1.8,IF(Q293="Medio",2.5,IF(Q293="Medio-Alto",3.8,IF(Q293="Alto",5,"0"))))</f>
        <v>1.8</v>
      </c>
      <c r="T293" s="185">
        <f t="shared" si="61"/>
        <v>1.8</v>
      </c>
      <c r="U293" s="185">
        <f>(T293*S293)</f>
        <v>3.24</v>
      </c>
      <c r="V293" s="186" t="str">
        <f>IF(U293=0,"--",IF(U293&lt;='db fasce di rischio'!$B$4,'db fasce di rischio'!$A$2,IF(U293&lt;='db fasce di rischio'!$D$4,'db fasce di rischio'!$C$2,IF(U293&lt;='db fasce di rischio'!$F$4,'db fasce di rischio'!$E$2,IF(U293&lt;='db fasce di rischio'!$H$4,'db fasce di rischio'!$G$2,"")))))</f>
        <v>Basso</v>
      </c>
      <c r="W293" s="30"/>
      <c r="X293" s="30"/>
    </row>
    <row r="294" spans="1:24" ht="21" customHeight="1" outlineLevel="1" x14ac:dyDescent="0.2">
      <c r="A294" s="169"/>
      <c r="B294" s="169"/>
      <c r="C294" s="26" t="s">
        <v>30</v>
      </c>
      <c r="D294" s="26" t="s">
        <v>30</v>
      </c>
      <c r="E294" s="26" t="s">
        <v>239</v>
      </c>
      <c r="F294" s="26" t="s">
        <v>667</v>
      </c>
      <c r="G294" s="161" t="str">
        <f t="shared" ref="G294:G296" si="62">V294</f>
        <v>Basso</v>
      </c>
      <c r="H294" s="27" t="s">
        <v>903</v>
      </c>
      <c r="I294" s="33" t="s">
        <v>303</v>
      </c>
      <c r="J294" s="87" t="s">
        <v>1386</v>
      </c>
      <c r="K294" s="33" t="s">
        <v>37</v>
      </c>
      <c r="L294" s="26" t="s">
        <v>1384</v>
      </c>
      <c r="M294" s="206">
        <v>1</v>
      </c>
      <c r="N294" s="26" t="s">
        <v>1385</v>
      </c>
      <c r="O294" s="26" t="s">
        <v>1383</v>
      </c>
      <c r="P294" s="169"/>
      <c r="Q294" s="184" t="s">
        <v>12</v>
      </c>
      <c r="R294" s="184" t="s">
        <v>12</v>
      </c>
      <c r="S294" s="185">
        <f t="shared" si="61"/>
        <v>1.8</v>
      </c>
      <c r="T294" s="185">
        <f t="shared" si="61"/>
        <v>1.8</v>
      </c>
      <c r="U294" s="185">
        <f t="shared" ref="U294:U306" si="63">(T294*S294)</f>
        <v>3.24</v>
      </c>
      <c r="V294" s="186" t="str">
        <f>IF(U294=0,"--",IF(U294&lt;='db fasce di rischio'!$B$4,'db fasce di rischio'!$A$2,IF(U294&lt;='db fasce di rischio'!$D$4,'db fasce di rischio'!$C$2,IF(U294&lt;='db fasce di rischio'!$F$4,'db fasce di rischio'!$E$2,IF(U294&lt;='db fasce di rischio'!$H$4,'db fasce di rischio'!$G$2,"")))))</f>
        <v>Basso</v>
      </c>
      <c r="W294" s="30"/>
      <c r="X294" s="30"/>
    </row>
    <row r="295" spans="1:24" ht="21" customHeight="1" outlineLevel="1" x14ac:dyDescent="0.2">
      <c r="A295" s="169"/>
      <c r="B295" s="169"/>
      <c r="C295" s="26" t="s">
        <v>30</v>
      </c>
      <c r="D295" s="26" t="s">
        <v>30</v>
      </c>
      <c r="E295" s="26" t="s">
        <v>241</v>
      </c>
      <c r="F295" s="26" t="s">
        <v>1478</v>
      </c>
      <c r="G295" s="161" t="str">
        <f t="shared" si="62"/>
        <v>Basso</v>
      </c>
      <c r="H295" s="27" t="s">
        <v>903</v>
      </c>
      <c r="I295" s="33" t="s">
        <v>293</v>
      </c>
      <c r="J295" s="87" t="s">
        <v>1386</v>
      </c>
      <c r="K295" s="33" t="s">
        <v>31</v>
      </c>
      <c r="L295" s="26" t="s">
        <v>1384</v>
      </c>
      <c r="M295" s="206">
        <v>1</v>
      </c>
      <c r="N295" s="26" t="s">
        <v>1385</v>
      </c>
      <c r="O295" s="26" t="s">
        <v>1383</v>
      </c>
      <c r="P295" s="169"/>
      <c r="Q295" s="184" t="s">
        <v>12</v>
      </c>
      <c r="R295" s="184" t="s">
        <v>12</v>
      </c>
      <c r="S295" s="185">
        <f t="shared" si="61"/>
        <v>1.8</v>
      </c>
      <c r="T295" s="185">
        <f t="shared" si="61"/>
        <v>1.8</v>
      </c>
      <c r="U295" s="185">
        <f t="shared" si="63"/>
        <v>3.24</v>
      </c>
      <c r="V295" s="186" t="str">
        <f>IF(U295=0,"--",IF(U295&lt;='db fasce di rischio'!$B$4,'db fasce di rischio'!$A$2,IF(U295&lt;='db fasce di rischio'!$D$4,'db fasce di rischio'!$C$2,IF(U295&lt;='db fasce di rischio'!$F$4,'db fasce di rischio'!$E$2,IF(U295&lt;='db fasce di rischio'!$H$4,'db fasce di rischio'!$G$2,"")))))</f>
        <v>Basso</v>
      </c>
      <c r="W295" s="30"/>
      <c r="X295" s="30"/>
    </row>
    <row r="296" spans="1:24" ht="21" customHeight="1" outlineLevel="1" x14ac:dyDescent="0.2">
      <c r="A296" s="169"/>
      <c r="B296" s="169"/>
      <c r="C296" s="26" t="s">
        <v>30</v>
      </c>
      <c r="D296" s="26" t="s">
        <v>30</v>
      </c>
      <c r="E296" s="26" t="s">
        <v>235</v>
      </c>
      <c r="F296" s="26" t="s">
        <v>671</v>
      </c>
      <c r="G296" s="161" t="str">
        <f t="shared" si="62"/>
        <v>Basso</v>
      </c>
      <c r="H296" s="27" t="s">
        <v>903</v>
      </c>
      <c r="I296" s="33" t="s">
        <v>289</v>
      </c>
      <c r="J296" s="87" t="s">
        <v>1386</v>
      </c>
      <c r="K296" s="33" t="s">
        <v>35</v>
      </c>
      <c r="L296" s="26" t="s">
        <v>1384</v>
      </c>
      <c r="M296" s="206">
        <v>1</v>
      </c>
      <c r="N296" s="26" t="s">
        <v>1385</v>
      </c>
      <c r="O296" s="26" t="s">
        <v>1383</v>
      </c>
      <c r="P296" s="169"/>
      <c r="Q296" s="184" t="s">
        <v>12</v>
      </c>
      <c r="R296" s="184" t="s">
        <v>12</v>
      </c>
      <c r="S296" s="185">
        <f t="shared" si="61"/>
        <v>1.8</v>
      </c>
      <c r="T296" s="185">
        <f t="shared" si="61"/>
        <v>1.8</v>
      </c>
      <c r="U296" s="185">
        <f t="shared" si="63"/>
        <v>3.24</v>
      </c>
      <c r="V296" s="186" t="str">
        <f>IF(U296=0,"--",IF(U296&lt;='db fasce di rischio'!$B$4,'db fasce di rischio'!$A$2,IF(U296&lt;='db fasce di rischio'!$D$4,'db fasce di rischio'!$C$2,IF(U296&lt;='db fasce di rischio'!$F$4,'db fasce di rischio'!$E$2,IF(U296&lt;='db fasce di rischio'!$H$4,'db fasce di rischio'!$G$2,"")))))</f>
        <v>Basso</v>
      </c>
      <c r="W296" s="30"/>
      <c r="X296" s="30"/>
    </row>
    <row r="297" spans="1:24" ht="21" customHeight="1" outlineLevel="1" x14ac:dyDescent="0.2">
      <c r="A297" s="169"/>
      <c r="B297" s="169"/>
      <c r="C297" s="26" t="s">
        <v>30</v>
      </c>
      <c r="D297" s="26" t="s">
        <v>30</v>
      </c>
      <c r="E297" s="26" t="s">
        <v>30</v>
      </c>
      <c r="F297" s="26" t="s">
        <v>30</v>
      </c>
      <c r="G297" s="161" t="str">
        <f t="shared" ref="G297:G306" si="64">V297</f>
        <v>--</v>
      </c>
      <c r="H297" s="27" t="s">
        <v>30</v>
      </c>
      <c r="I297" s="33" t="s">
        <v>30</v>
      </c>
      <c r="J297" s="87"/>
      <c r="K297" s="33"/>
      <c r="L297" s="26"/>
      <c r="M297" s="26"/>
      <c r="N297" s="26"/>
      <c r="O297" s="26"/>
      <c r="P297" s="169"/>
      <c r="Q297" s="184"/>
      <c r="R297" s="184"/>
      <c r="S297" s="185" t="str">
        <f t="shared" si="61"/>
        <v>0</v>
      </c>
      <c r="T297" s="185" t="str">
        <f t="shared" si="61"/>
        <v>0</v>
      </c>
      <c r="U297" s="185">
        <f t="shared" si="6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customHeight="1" outlineLevel="1" x14ac:dyDescent="0.2">
      <c r="A298" s="169"/>
      <c r="B298" s="169"/>
      <c r="C298" s="26" t="s">
        <v>30</v>
      </c>
      <c r="D298" s="26" t="s">
        <v>30</v>
      </c>
      <c r="E298" s="26" t="s">
        <v>30</v>
      </c>
      <c r="F298" s="26" t="s">
        <v>30</v>
      </c>
      <c r="G298" s="161" t="str">
        <f t="shared" si="64"/>
        <v>--</v>
      </c>
      <c r="H298" s="27" t="s">
        <v>30</v>
      </c>
      <c r="I298" s="33" t="s">
        <v>30</v>
      </c>
      <c r="J298" s="87"/>
      <c r="K298" s="33"/>
      <c r="L298" s="26"/>
      <c r="M298" s="26"/>
      <c r="N298" s="26"/>
      <c r="O298" s="26"/>
      <c r="P298" s="169"/>
      <c r="Q298" s="184"/>
      <c r="R298" s="184"/>
      <c r="S298" s="185" t="str">
        <f t="shared" si="61"/>
        <v>0</v>
      </c>
      <c r="T298" s="185" t="str">
        <f t="shared" si="61"/>
        <v>0</v>
      </c>
      <c r="U298" s="185">
        <f t="shared" si="6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customHeight="1" outlineLevel="1" x14ac:dyDescent="0.2">
      <c r="A299" s="169"/>
      <c r="B299" s="169"/>
      <c r="C299" s="26" t="s">
        <v>30</v>
      </c>
      <c r="D299" s="26" t="s">
        <v>30</v>
      </c>
      <c r="E299" s="26" t="s">
        <v>30</v>
      </c>
      <c r="F299" s="26" t="s">
        <v>30</v>
      </c>
      <c r="G299" s="161" t="str">
        <f t="shared" si="64"/>
        <v>--</v>
      </c>
      <c r="H299" s="27" t="s">
        <v>30</v>
      </c>
      <c r="I299" s="33" t="s">
        <v>30</v>
      </c>
      <c r="J299" s="87"/>
      <c r="K299" s="33"/>
      <c r="L299" s="26"/>
      <c r="M299" s="26"/>
      <c r="N299" s="26"/>
      <c r="O299" s="26"/>
      <c r="P299" s="169"/>
      <c r="Q299" s="184"/>
      <c r="R299" s="184"/>
      <c r="S299" s="185" t="str">
        <f t="shared" si="61"/>
        <v>0</v>
      </c>
      <c r="T299" s="185" t="str">
        <f t="shared" si="61"/>
        <v>0</v>
      </c>
      <c r="U299" s="185">
        <f t="shared" si="6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customHeight="1" outlineLevel="1" x14ac:dyDescent="0.2">
      <c r="A300" s="169"/>
      <c r="B300" s="169"/>
      <c r="C300" s="26" t="s">
        <v>30</v>
      </c>
      <c r="D300" s="26" t="s">
        <v>30</v>
      </c>
      <c r="E300" s="26" t="s">
        <v>30</v>
      </c>
      <c r="F300" s="26" t="s">
        <v>30</v>
      </c>
      <c r="G300" s="161" t="str">
        <f t="shared" si="64"/>
        <v>--</v>
      </c>
      <c r="H300" s="27" t="s">
        <v>30</v>
      </c>
      <c r="I300" s="33" t="s">
        <v>30</v>
      </c>
      <c r="J300" s="88"/>
      <c r="K300" s="33"/>
      <c r="L300" s="26"/>
      <c r="M300" s="26"/>
      <c r="N300" s="26"/>
      <c r="O300" s="26"/>
      <c r="P300" s="169"/>
      <c r="Q300" s="184"/>
      <c r="R300" s="184"/>
      <c r="S300" s="185" t="str">
        <f t="shared" si="61"/>
        <v>0</v>
      </c>
      <c r="T300" s="185" t="str">
        <f t="shared" si="61"/>
        <v>0</v>
      </c>
      <c r="U300" s="185">
        <f t="shared" si="6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customHeight="1" outlineLevel="1" x14ac:dyDescent="0.2">
      <c r="A301" s="169"/>
      <c r="B301" s="169"/>
      <c r="C301" s="26" t="s">
        <v>30</v>
      </c>
      <c r="D301" s="26" t="s">
        <v>30</v>
      </c>
      <c r="E301" s="26" t="s">
        <v>30</v>
      </c>
      <c r="F301" s="26" t="s">
        <v>30</v>
      </c>
      <c r="G301" s="161" t="str">
        <f t="shared" si="64"/>
        <v>--</v>
      </c>
      <c r="H301" s="27" t="s">
        <v>30</v>
      </c>
      <c r="I301" s="33" t="s">
        <v>30</v>
      </c>
      <c r="J301" s="88"/>
      <c r="K301" s="33"/>
      <c r="L301" s="26"/>
      <c r="M301" s="26"/>
      <c r="N301" s="26"/>
      <c r="O301" s="26"/>
      <c r="P301" s="169"/>
      <c r="Q301" s="184"/>
      <c r="R301" s="184"/>
      <c r="S301" s="185" t="str">
        <f t="shared" si="61"/>
        <v>0</v>
      </c>
      <c r="T301" s="185" t="str">
        <f t="shared" si="61"/>
        <v>0</v>
      </c>
      <c r="U301" s="185">
        <f t="shared" si="6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customHeight="1" outlineLevel="1" x14ac:dyDescent="0.2">
      <c r="A302" s="169"/>
      <c r="B302" s="169"/>
      <c r="C302" s="26" t="s">
        <v>30</v>
      </c>
      <c r="D302" s="26" t="s">
        <v>30</v>
      </c>
      <c r="E302" s="26" t="s">
        <v>30</v>
      </c>
      <c r="F302" s="26" t="s">
        <v>30</v>
      </c>
      <c r="G302" s="161" t="str">
        <f t="shared" si="64"/>
        <v>--</v>
      </c>
      <c r="H302" s="27" t="s">
        <v>30</v>
      </c>
      <c r="I302" s="33" t="s">
        <v>30</v>
      </c>
      <c r="J302" s="88"/>
      <c r="K302" s="33"/>
      <c r="L302" s="26"/>
      <c r="M302" s="26"/>
      <c r="N302" s="26"/>
      <c r="O302" s="26"/>
      <c r="P302" s="169"/>
      <c r="Q302" s="184"/>
      <c r="R302" s="184"/>
      <c r="S302" s="185" t="str">
        <f t="shared" si="61"/>
        <v>0</v>
      </c>
      <c r="T302" s="185" t="str">
        <f t="shared" si="61"/>
        <v>0</v>
      </c>
      <c r="U302" s="185">
        <f t="shared" si="6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customHeight="1" outlineLevel="1" x14ac:dyDescent="0.2">
      <c r="A303" s="169"/>
      <c r="B303" s="169"/>
      <c r="C303" s="26" t="s">
        <v>30</v>
      </c>
      <c r="D303" s="26" t="s">
        <v>30</v>
      </c>
      <c r="E303" s="26" t="s">
        <v>30</v>
      </c>
      <c r="F303" s="26" t="s">
        <v>30</v>
      </c>
      <c r="G303" s="161" t="str">
        <f t="shared" si="64"/>
        <v>--</v>
      </c>
      <c r="H303" s="27" t="s">
        <v>30</v>
      </c>
      <c r="I303" s="33" t="s">
        <v>30</v>
      </c>
      <c r="J303" s="88"/>
      <c r="K303" s="33"/>
      <c r="L303" s="26"/>
      <c r="M303" s="26"/>
      <c r="N303" s="26"/>
      <c r="O303" s="26"/>
      <c r="P303" s="169"/>
      <c r="Q303" s="184"/>
      <c r="R303" s="184"/>
      <c r="S303" s="185" t="str">
        <f t="shared" si="61"/>
        <v>0</v>
      </c>
      <c r="T303" s="185" t="str">
        <f t="shared" si="61"/>
        <v>0</v>
      </c>
      <c r="U303" s="185">
        <f t="shared" si="6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customHeight="1" outlineLevel="1" x14ac:dyDescent="0.2">
      <c r="A304" s="169"/>
      <c r="B304" s="169"/>
      <c r="C304" s="26" t="s">
        <v>30</v>
      </c>
      <c r="D304" s="26" t="s">
        <v>30</v>
      </c>
      <c r="E304" s="26" t="s">
        <v>30</v>
      </c>
      <c r="F304" s="26" t="s">
        <v>30</v>
      </c>
      <c r="G304" s="161" t="str">
        <f t="shared" si="64"/>
        <v>--</v>
      </c>
      <c r="H304" s="27" t="s">
        <v>30</v>
      </c>
      <c r="I304" s="33" t="s">
        <v>30</v>
      </c>
      <c r="J304" s="87"/>
      <c r="K304" s="33"/>
      <c r="L304" s="26"/>
      <c r="M304" s="26"/>
      <c r="N304" s="26"/>
      <c r="O304" s="26"/>
      <c r="P304" s="169"/>
      <c r="Q304" s="184"/>
      <c r="R304" s="184"/>
      <c r="S304" s="185" t="str">
        <f t="shared" si="61"/>
        <v>0</v>
      </c>
      <c r="T304" s="185" t="str">
        <f t="shared" si="61"/>
        <v>0</v>
      </c>
      <c r="U304" s="185">
        <f t="shared" si="6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customHeight="1" outlineLevel="1" x14ac:dyDescent="0.2">
      <c r="A305" s="169"/>
      <c r="B305" s="169"/>
      <c r="C305" s="26" t="s">
        <v>30</v>
      </c>
      <c r="D305" s="26" t="s">
        <v>30</v>
      </c>
      <c r="E305" s="26" t="s">
        <v>30</v>
      </c>
      <c r="F305" s="26" t="s">
        <v>30</v>
      </c>
      <c r="G305" s="161" t="str">
        <f t="shared" si="64"/>
        <v>--</v>
      </c>
      <c r="H305" s="27" t="s">
        <v>30</v>
      </c>
      <c r="I305" s="33" t="s">
        <v>30</v>
      </c>
      <c r="J305" s="87"/>
      <c r="K305" s="33"/>
      <c r="L305" s="26"/>
      <c r="M305" s="26"/>
      <c r="N305" s="26"/>
      <c r="O305" s="28"/>
      <c r="P305" s="169"/>
      <c r="Q305" s="184"/>
      <c r="R305" s="184"/>
      <c r="S305" s="185" t="str">
        <f t="shared" si="61"/>
        <v>0</v>
      </c>
      <c r="T305" s="185" t="str">
        <f t="shared" si="61"/>
        <v>0</v>
      </c>
      <c r="U305" s="185">
        <f t="shared" si="6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customHeight="1" outlineLevel="1" x14ac:dyDescent="0.2">
      <c r="A306" s="169"/>
      <c r="B306" s="169"/>
      <c r="C306" s="26" t="s">
        <v>30</v>
      </c>
      <c r="D306" s="26" t="s">
        <v>30</v>
      </c>
      <c r="E306" s="26" t="s">
        <v>30</v>
      </c>
      <c r="F306" s="26" t="s">
        <v>30</v>
      </c>
      <c r="G306" s="161" t="str">
        <f t="shared" si="64"/>
        <v>--</v>
      </c>
      <c r="H306" s="27" t="s">
        <v>30</v>
      </c>
      <c r="I306" s="33" t="s">
        <v>30</v>
      </c>
      <c r="J306" s="87"/>
      <c r="K306" s="33"/>
      <c r="L306" s="26"/>
      <c r="M306" s="26"/>
      <c r="N306" s="26"/>
      <c r="O306" s="29"/>
      <c r="P306" s="169"/>
      <c r="Q306" s="184"/>
      <c r="R306" s="184"/>
      <c r="S306" s="185" t="str">
        <f t="shared" si="61"/>
        <v>0</v>
      </c>
      <c r="T306" s="185" t="str">
        <f t="shared" si="61"/>
        <v>0</v>
      </c>
      <c r="U306" s="185">
        <f t="shared" si="6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t="s">
        <v>494</v>
      </c>
      <c r="G309" s="226"/>
      <c r="H309" s="226"/>
      <c r="I309" s="50" t="s">
        <v>11</v>
      </c>
      <c r="J309" s="227" t="s">
        <v>1458</v>
      </c>
      <c r="K309" s="227"/>
      <c r="L309" s="39"/>
      <c r="M309" s="162" t="s">
        <v>676</v>
      </c>
      <c r="N309" s="163" t="str">
        <f>V309</f>
        <v>Basso</v>
      </c>
      <c r="O309" s="39"/>
      <c r="P309" s="168"/>
      <c r="Q309" s="184" t="s">
        <v>12</v>
      </c>
      <c r="R309" s="184" t="s">
        <v>12</v>
      </c>
      <c r="S309" s="185">
        <f>IF(Q309="Basso",1.8,IF(Q309="Medio",2.5,IF(Q309="Medio-Alto",3.8,IF(Q309="Alto",5,"0"))))</f>
        <v>1.8</v>
      </c>
      <c r="T309" s="185">
        <f>IF(R309="Basso",1.8,IF(R309="Medio",2.5,IF(R309="Medio-Alto",3.8,IF(R309="Alto",5,"0"))))</f>
        <v>1.8</v>
      </c>
      <c r="U309" s="185">
        <f>IF(MAX(U313:U327)&gt;(T309*S309),MAX(U313:U327),T309*S309)</f>
        <v>3.24</v>
      </c>
      <c r="V309" s="186" t="str">
        <f>IF(U309=0,"--",IF(U309&lt;='db fasce di rischio'!$B$4,'db fasce di rischio'!$A$2,IF(U309&lt;='db fasce di rischio'!$D$4,'db fasce di rischio'!$C$2,IF(U309&lt;='db fasce di rischio'!$F$4,'db fasce di rischio'!$E$2,IF(U309&lt;='db fasce di rischio'!$H$4,'db fasce di rischio'!$G$2,"")))))</f>
        <v>Basso</v>
      </c>
      <c r="W309" s="30"/>
      <c r="X309" s="30"/>
    </row>
    <row r="310" spans="1:24" ht="59.45" customHeight="1" x14ac:dyDescent="0.2">
      <c r="A310" s="168"/>
      <c r="B310" s="168"/>
      <c r="C310" s="224"/>
      <c r="D310" s="225"/>
      <c r="E310" s="225"/>
      <c r="F310" s="172"/>
      <c r="G310" s="172"/>
      <c r="H310" s="172"/>
      <c r="I310" s="172"/>
      <c r="J310" s="172"/>
      <c r="K310" s="172"/>
      <c r="L310" s="173"/>
      <c r="M310" s="229" t="s">
        <v>1481</v>
      </c>
      <c r="N310" s="228"/>
      <c r="O310" s="228"/>
      <c r="P310" s="168"/>
      <c r="Q310" s="30"/>
      <c r="R310" s="30"/>
      <c r="S310" s="30"/>
      <c r="T310" s="30"/>
      <c r="U310" s="30"/>
      <c r="V310" s="30"/>
      <c r="W310" s="30"/>
      <c r="X310" s="30"/>
    </row>
    <row r="311" spans="1:24" ht="31.5"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customHeight="1" outlineLevel="1" x14ac:dyDescent="0.2">
      <c r="A312" s="169"/>
      <c r="B312" s="169"/>
      <c r="C312" s="24" t="s">
        <v>915</v>
      </c>
      <c r="D312" s="24" t="s">
        <v>916</v>
      </c>
      <c r="E312" s="24" t="s">
        <v>981</v>
      </c>
      <c r="F312" s="24" t="s">
        <v>980</v>
      </c>
      <c r="G312" s="187"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customHeight="1" outlineLevel="1" x14ac:dyDescent="0.2">
      <c r="A313" s="169"/>
      <c r="B313" s="169"/>
      <c r="C313" s="26" t="s">
        <v>30</v>
      </c>
      <c r="D313" s="26" t="s">
        <v>30</v>
      </c>
      <c r="E313" s="26" t="s">
        <v>239</v>
      </c>
      <c r="F313" s="26" t="s">
        <v>671</v>
      </c>
      <c r="G313" s="161" t="str">
        <f>V313</f>
        <v>Basso</v>
      </c>
      <c r="H313" s="27" t="s">
        <v>903</v>
      </c>
      <c r="I313" s="33" t="s">
        <v>303</v>
      </c>
      <c r="J313" s="87" t="s">
        <v>1386</v>
      </c>
      <c r="K313" s="33" t="s">
        <v>37</v>
      </c>
      <c r="L313" s="26" t="s">
        <v>1384</v>
      </c>
      <c r="M313" s="206">
        <v>1</v>
      </c>
      <c r="N313" s="26" t="s">
        <v>1385</v>
      </c>
      <c r="O313" s="26" t="s">
        <v>1383</v>
      </c>
      <c r="P313" s="169"/>
      <c r="Q313" s="184" t="s">
        <v>12</v>
      </c>
      <c r="R313" s="184" t="s">
        <v>12</v>
      </c>
      <c r="S313" s="185">
        <f>IF(Q313="Basso",1.8,IF(Q313="Medio",2.5,IF(Q313="Medio-Alto",3.8,IF(Q313="Alto",5,"0"))))</f>
        <v>1.8</v>
      </c>
      <c r="T313" s="185">
        <f>IF(R313="Basso",1.8,IF(R313="Medio",2.5,IF(R313="Medio-Alto",3.8,IF(R313="Alto",5,"0"))))</f>
        <v>1.8</v>
      </c>
      <c r="U313" s="185">
        <f>(T313*S313)</f>
        <v>3.24</v>
      </c>
      <c r="V313" s="186" t="str">
        <f>IF(U313=0,"--",IF(U313&lt;='db fasce di rischio'!$B$4,'db fasce di rischio'!$A$2,IF(U313&lt;='db fasce di rischio'!$D$4,'db fasce di rischio'!$C$2,IF(U313&lt;='db fasce di rischio'!$F$4,'db fasce di rischio'!$E$2,IF(U313&lt;='db fasce di rischio'!$H$4,'db fasce di rischio'!$G$2,"")))))</f>
        <v>Basso</v>
      </c>
      <c r="W313" s="30"/>
      <c r="X313" s="30"/>
    </row>
    <row r="314" spans="1:24" ht="21" customHeight="1" outlineLevel="1" x14ac:dyDescent="0.2">
      <c r="A314" s="169"/>
      <c r="B314" s="169"/>
      <c r="C314" s="26" t="s">
        <v>30</v>
      </c>
      <c r="D314" s="26" t="s">
        <v>30</v>
      </c>
      <c r="E314" s="26" t="s">
        <v>1489</v>
      </c>
      <c r="F314" s="26" t="s">
        <v>668</v>
      </c>
      <c r="G314" s="161" t="str">
        <f t="shared" ref="G314:G327" si="65">V314</f>
        <v>Basso</v>
      </c>
      <c r="H314" s="27" t="s">
        <v>903</v>
      </c>
      <c r="I314" s="33" t="s">
        <v>308</v>
      </c>
      <c r="J314" s="87" t="s">
        <v>1386</v>
      </c>
      <c r="K314" s="33" t="s">
        <v>641</v>
      </c>
      <c r="L314" s="26" t="s">
        <v>1384</v>
      </c>
      <c r="M314" s="206">
        <v>1</v>
      </c>
      <c r="N314" s="26" t="s">
        <v>1385</v>
      </c>
      <c r="O314" s="26" t="s">
        <v>1383</v>
      </c>
      <c r="P314" s="169"/>
      <c r="Q314" s="184" t="s">
        <v>12</v>
      </c>
      <c r="R314" s="184" t="s">
        <v>12</v>
      </c>
      <c r="S314" s="185">
        <f t="shared" ref="S314:T327" si="66">IF(Q314="Basso",1.8,IF(Q314="Medio",2.5,IF(Q314="Medio-Alto",3.8,IF(Q314="Alto",5,"0"))))</f>
        <v>1.8</v>
      </c>
      <c r="T314" s="185">
        <f t="shared" si="66"/>
        <v>1.8</v>
      </c>
      <c r="U314" s="185">
        <f>(T314*S314)</f>
        <v>3.24</v>
      </c>
      <c r="V314" s="186" t="str">
        <f>IF(U314=0,"--",IF(U314&lt;='db fasce di rischio'!$B$4,'db fasce di rischio'!$A$2,IF(U314&lt;='db fasce di rischio'!$D$4,'db fasce di rischio'!$C$2,IF(U314&lt;='db fasce di rischio'!$F$4,'db fasce di rischio'!$E$2,IF(U314&lt;='db fasce di rischio'!$H$4,'db fasce di rischio'!$G$2,"")))))</f>
        <v>Basso</v>
      </c>
      <c r="W314" s="30"/>
      <c r="X314" s="30"/>
    </row>
    <row r="315" spans="1:24" ht="21" customHeight="1" outlineLevel="1" x14ac:dyDescent="0.2">
      <c r="A315" s="169"/>
      <c r="B315" s="169"/>
      <c r="C315" s="26" t="s">
        <v>30</v>
      </c>
      <c r="D315" s="26" t="s">
        <v>30</v>
      </c>
      <c r="E315" s="26" t="s">
        <v>30</v>
      </c>
      <c r="F315" s="26" t="s">
        <v>30</v>
      </c>
      <c r="G315" s="161" t="str">
        <f t="shared" si="65"/>
        <v>--</v>
      </c>
      <c r="H315" s="27" t="s">
        <v>30</v>
      </c>
      <c r="I315" s="33" t="s">
        <v>30</v>
      </c>
      <c r="J315" s="87"/>
      <c r="K315" s="33"/>
      <c r="L315" s="26"/>
      <c r="M315" s="26"/>
      <c r="N315" s="26"/>
      <c r="O315" s="26"/>
      <c r="P315" s="169"/>
      <c r="Q315" s="184"/>
      <c r="R315" s="184"/>
      <c r="S315" s="185" t="str">
        <f t="shared" si="66"/>
        <v>0</v>
      </c>
      <c r="T315" s="185" t="str">
        <f t="shared" si="66"/>
        <v>0</v>
      </c>
      <c r="U315" s="185">
        <f t="shared" ref="U315:U327" si="67">(T315*S315)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customHeight="1" outlineLevel="1" x14ac:dyDescent="0.2">
      <c r="A316" s="169"/>
      <c r="B316" s="169"/>
      <c r="C316" s="26" t="s">
        <v>30</v>
      </c>
      <c r="D316" s="26" t="s">
        <v>30</v>
      </c>
      <c r="E316" s="26" t="s">
        <v>30</v>
      </c>
      <c r="F316" s="26" t="s">
        <v>30</v>
      </c>
      <c r="G316" s="161" t="str">
        <f t="shared" si="65"/>
        <v>--</v>
      </c>
      <c r="H316" s="27" t="s">
        <v>30</v>
      </c>
      <c r="I316" s="33" t="s">
        <v>30</v>
      </c>
      <c r="J316" s="87"/>
      <c r="K316" s="33"/>
      <c r="L316" s="26"/>
      <c r="M316" s="26"/>
      <c r="N316" s="26"/>
      <c r="O316" s="26"/>
      <c r="P316" s="169"/>
      <c r="Q316" s="184"/>
      <c r="R316" s="184"/>
      <c r="S316" s="185" t="str">
        <f t="shared" si="66"/>
        <v>0</v>
      </c>
      <c r="T316" s="185" t="str">
        <f t="shared" si="66"/>
        <v>0</v>
      </c>
      <c r="U316" s="185">
        <f t="shared" si="67"/>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customHeight="1" outlineLevel="1" x14ac:dyDescent="0.2">
      <c r="A317" s="169"/>
      <c r="B317" s="169"/>
      <c r="C317" s="26" t="s">
        <v>30</v>
      </c>
      <c r="D317" s="26" t="s">
        <v>30</v>
      </c>
      <c r="E317" s="26" t="s">
        <v>30</v>
      </c>
      <c r="F317" s="26" t="s">
        <v>30</v>
      </c>
      <c r="G317" s="161" t="str">
        <f t="shared" si="65"/>
        <v>--</v>
      </c>
      <c r="H317" s="27" t="s">
        <v>30</v>
      </c>
      <c r="I317" s="33" t="s">
        <v>30</v>
      </c>
      <c r="J317" s="87"/>
      <c r="K317" s="33"/>
      <c r="L317" s="26"/>
      <c r="M317" s="26"/>
      <c r="N317" s="26"/>
      <c r="O317" s="26"/>
      <c r="P317" s="169"/>
      <c r="Q317" s="184"/>
      <c r="R317" s="184"/>
      <c r="S317" s="185" t="str">
        <f t="shared" si="66"/>
        <v>0</v>
      </c>
      <c r="T317" s="185" t="str">
        <f t="shared" si="66"/>
        <v>0</v>
      </c>
      <c r="U317" s="185">
        <f t="shared" si="67"/>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customHeight="1" outlineLevel="1" x14ac:dyDescent="0.2">
      <c r="A318" s="169"/>
      <c r="B318" s="169"/>
      <c r="C318" s="26" t="s">
        <v>30</v>
      </c>
      <c r="D318" s="26" t="s">
        <v>30</v>
      </c>
      <c r="E318" s="26" t="s">
        <v>30</v>
      </c>
      <c r="F318" s="26" t="s">
        <v>30</v>
      </c>
      <c r="G318" s="161" t="str">
        <f t="shared" si="65"/>
        <v>--</v>
      </c>
      <c r="H318" s="27" t="s">
        <v>30</v>
      </c>
      <c r="I318" s="33" t="s">
        <v>30</v>
      </c>
      <c r="J318" s="87"/>
      <c r="K318" s="33"/>
      <c r="L318" s="26"/>
      <c r="M318" s="26"/>
      <c r="N318" s="26"/>
      <c r="O318" s="26"/>
      <c r="P318" s="169"/>
      <c r="Q318" s="184"/>
      <c r="R318" s="184"/>
      <c r="S318" s="185" t="str">
        <f t="shared" si="66"/>
        <v>0</v>
      </c>
      <c r="T318" s="185" t="str">
        <f t="shared" si="66"/>
        <v>0</v>
      </c>
      <c r="U318" s="185">
        <f t="shared" si="67"/>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customHeight="1" outlineLevel="1" x14ac:dyDescent="0.2">
      <c r="A319" s="169"/>
      <c r="B319" s="169"/>
      <c r="C319" s="26" t="s">
        <v>30</v>
      </c>
      <c r="D319" s="26" t="s">
        <v>30</v>
      </c>
      <c r="E319" s="26" t="s">
        <v>30</v>
      </c>
      <c r="F319" s="26" t="s">
        <v>30</v>
      </c>
      <c r="G319" s="161" t="str">
        <f t="shared" si="65"/>
        <v>--</v>
      </c>
      <c r="H319" s="27" t="s">
        <v>30</v>
      </c>
      <c r="I319" s="33" t="s">
        <v>30</v>
      </c>
      <c r="J319" s="87"/>
      <c r="K319" s="33"/>
      <c r="L319" s="26"/>
      <c r="M319" s="26"/>
      <c r="N319" s="26"/>
      <c r="O319" s="26"/>
      <c r="P319" s="169"/>
      <c r="Q319" s="184"/>
      <c r="R319" s="184"/>
      <c r="S319" s="185" t="str">
        <f t="shared" si="66"/>
        <v>0</v>
      </c>
      <c r="T319" s="185" t="str">
        <f t="shared" si="66"/>
        <v>0</v>
      </c>
      <c r="U319" s="185">
        <f t="shared" si="67"/>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customHeight="1" outlineLevel="1" x14ac:dyDescent="0.2">
      <c r="A320" s="169"/>
      <c r="B320" s="169"/>
      <c r="C320" s="26" t="s">
        <v>30</v>
      </c>
      <c r="D320" s="26" t="s">
        <v>30</v>
      </c>
      <c r="E320" s="26" t="s">
        <v>30</v>
      </c>
      <c r="F320" s="26" t="s">
        <v>30</v>
      </c>
      <c r="G320" s="161" t="str">
        <f t="shared" si="65"/>
        <v>--</v>
      </c>
      <c r="H320" s="27" t="s">
        <v>30</v>
      </c>
      <c r="I320" s="33" t="s">
        <v>30</v>
      </c>
      <c r="J320" s="87"/>
      <c r="K320" s="33"/>
      <c r="L320" s="26"/>
      <c r="M320" s="26"/>
      <c r="N320" s="26"/>
      <c r="O320" s="26"/>
      <c r="P320" s="169"/>
      <c r="Q320" s="184"/>
      <c r="R320" s="184"/>
      <c r="S320" s="185" t="str">
        <f t="shared" si="66"/>
        <v>0</v>
      </c>
      <c r="T320" s="185" t="str">
        <f t="shared" si="66"/>
        <v>0</v>
      </c>
      <c r="U320" s="185">
        <f t="shared" si="67"/>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customHeight="1" outlineLevel="1" x14ac:dyDescent="0.2">
      <c r="A321" s="169"/>
      <c r="B321" s="169"/>
      <c r="C321" s="26" t="s">
        <v>30</v>
      </c>
      <c r="D321" s="26" t="s">
        <v>30</v>
      </c>
      <c r="E321" s="26" t="s">
        <v>30</v>
      </c>
      <c r="F321" s="26" t="s">
        <v>30</v>
      </c>
      <c r="G321" s="161" t="str">
        <f t="shared" si="65"/>
        <v>--</v>
      </c>
      <c r="H321" s="27" t="s">
        <v>30</v>
      </c>
      <c r="I321" s="33" t="s">
        <v>30</v>
      </c>
      <c r="J321" s="88"/>
      <c r="K321" s="33"/>
      <c r="L321" s="26"/>
      <c r="M321" s="26"/>
      <c r="N321" s="26"/>
      <c r="O321" s="26"/>
      <c r="P321" s="169"/>
      <c r="Q321" s="184"/>
      <c r="R321" s="184"/>
      <c r="S321" s="185" t="str">
        <f t="shared" si="66"/>
        <v>0</v>
      </c>
      <c r="T321" s="185" t="str">
        <f t="shared" si="66"/>
        <v>0</v>
      </c>
      <c r="U321" s="185">
        <f t="shared" si="67"/>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customHeight="1" outlineLevel="1" x14ac:dyDescent="0.2">
      <c r="A322" s="169"/>
      <c r="B322" s="169"/>
      <c r="C322" s="26" t="s">
        <v>30</v>
      </c>
      <c r="D322" s="26" t="s">
        <v>30</v>
      </c>
      <c r="E322" s="26" t="s">
        <v>30</v>
      </c>
      <c r="F322" s="26" t="s">
        <v>30</v>
      </c>
      <c r="G322" s="161" t="str">
        <f t="shared" si="65"/>
        <v>--</v>
      </c>
      <c r="H322" s="27" t="s">
        <v>30</v>
      </c>
      <c r="I322" s="33" t="s">
        <v>30</v>
      </c>
      <c r="J322" s="88"/>
      <c r="K322" s="33"/>
      <c r="L322" s="26"/>
      <c r="M322" s="26"/>
      <c r="N322" s="26"/>
      <c r="O322" s="26"/>
      <c r="P322" s="169"/>
      <c r="Q322" s="184"/>
      <c r="R322" s="184"/>
      <c r="S322" s="185" t="str">
        <f t="shared" si="66"/>
        <v>0</v>
      </c>
      <c r="T322" s="185" t="str">
        <f t="shared" si="66"/>
        <v>0</v>
      </c>
      <c r="U322" s="185">
        <f t="shared" si="67"/>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customHeight="1" outlineLevel="1" x14ac:dyDescent="0.2">
      <c r="A323" s="169"/>
      <c r="B323" s="169"/>
      <c r="C323" s="26" t="s">
        <v>30</v>
      </c>
      <c r="D323" s="26" t="s">
        <v>30</v>
      </c>
      <c r="E323" s="26" t="s">
        <v>30</v>
      </c>
      <c r="F323" s="26" t="s">
        <v>30</v>
      </c>
      <c r="G323" s="161" t="str">
        <f t="shared" si="65"/>
        <v>--</v>
      </c>
      <c r="H323" s="27" t="s">
        <v>30</v>
      </c>
      <c r="I323" s="33" t="s">
        <v>30</v>
      </c>
      <c r="J323" s="88"/>
      <c r="K323" s="33"/>
      <c r="L323" s="26"/>
      <c r="M323" s="26"/>
      <c r="N323" s="26"/>
      <c r="O323" s="26"/>
      <c r="P323" s="169"/>
      <c r="Q323" s="184"/>
      <c r="R323" s="184"/>
      <c r="S323" s="185" t="str">
        <f t="shared" si="66"/>
        <v>0</v>
      </c>
      <c r="T323" s="185" t="str">
        <f t="shared" si="66"/>
        <v>0</v>
      </c>
      <c r="U323" s="185">
        <f t="shared" si="67"/>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customHeight="1" outlineLevel="1" x14ac:dyDescent="0.2">
      <c r="A324" s="169"/>
      <c r="B324" s="169"/>
      <c r="C324" s="26" t="s">
        <v>30</v>
      </c>
      <c r="D324" s="26" t="s">
        <v>30</v>
      </c>
      <c r="E324" s="26" t="s">
        <v>30</v>
      </c>
      <c r="F324" s="26" t="s">
        <v>30</v>
      </c>
      <c r="G324" s="161" t="str">
        <f t="shared" si="65"/>
        <v>--</v>
      </c>
      <c r="H324" s="27" t="s">
        <v>30</v>
      </c>
      <c r="I324" s="33" t="s">
        <v>30</v>
      </c>
      <c r="J324" s="88"/>
      <c r="K324" s="33"/>
      <c r="L324" s="26"/>
      <c r="M324" s="26"/>
      <c r="N324" s="26"/>
      <c r="O324" s="26"/>
      <c r="P324" s="169"/>
      <c r="Q324" s="184"/>
      <c r="R324" s="184"/>
      <c r="S324" s="185" t="str">
        <f t="shared" si="66"/>
        <v>0</v>
      </c>
      <c r="T324" s="185" t="str">
        <f t="shared" si="66"/>
        <v>0</v>
      </c>
      <c r="U324" s="185">
        <f t="shared" si="67"/>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customHeight="1" outlineLevel="1" x14ac:dyDescent="0.2">
      <c r="A325" s="169"/>
      <c r="B325" s="169"/>
      <c r="C325" s="26" t="s">
        <v>30</v>
      </c>
      <c r="D325" s="26" t="s">
        <v>30</v>
      </c>
      <c r="E325" s="26" t="s">
        <v>30</v>
      </c>
      <c r="F325" s="26" t="s">
        <v>30</v>
      </c>
      <c r="G325" s="161" t="str">
        <f t="shared" si="65"/>
        <v>--</v>
      </c>
      <c r="H325" s="27" t="s">
        <v>30</v>
      </c>
      <c r="I325" s="33" t="s">
        <v>30</v>
      </c>
      <c r="J325" s="87"/>
      <c r="K325" s="33"/>
      <c r="L325" s="26"/>
      <c r="M325" s="26"/>
      <c r="N325" s="26"/>
      <c r="O325" s="26"/>
      <c r="P325" s="169"/>
      <c r="Q325" s="184"/>
      <c r="R325" s="184"/>
      <c r="S325" s="185" t="str">
        <f t="shared" si="66"/>
        <v>0</v>
      </c>
      <c r="T325" s="185" t="str">
        <f t="shared" si="66"/>
        <v>0</v>
      </c>
      <c r="U325" s="185">
        <f t="shared" si="67"/>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customHeight="1" outlineLevel="1" x14ac:dyDescent="0.2">
      <c r="A326" s="169"/>
      <c r="B326" s="169"/>
      <c r="C326" s="26" t="s">
        <v>30</v>
      </c>
      <c r="D326" s="26" t="s">
        <v>30</v>
      </c>
      <c r="E326" s="26" t="s">
        <v>30</v>
      </c>
      <c r="F326" s="26" t="s">
        <v>30</v>
      </c>
      <c r="G326" s="161" t="str">
        <f t="shared" si="65"/>
        <v>--</v>
      </c>
      <c r="H326" s="27" t="s">
        <v>30</v>
      </c>
      <c r="I326" s="33" t="s">
        <v>30</v>
      </c>
      <c r="J326" s="87"/>
      <c r="K326" s="33"/>
      <c r="L326" s="26"/>
      <c r="M326" s="26"/>
      <c r="N326" s="26"/>
      <c r="O326" s="28"/>
      <c r="P326" s="169"/>
      <c r="Q326" s="184"/>
      <c r="R326" s="184"/>
      <c r="S326" s="185" t="str">
        <f t="shared" si="66"/>
        <v>0</v>
      </c>
      <c r="T326" s="185" t="str">
        <f t="shared" si="66"/>
        <v>0</v>
      </c>
      <c r="U326" s="185">
        <f t="shared" si="67"/>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customHeight="1" outlineLevel="1" x14ac:dyDescent="0.2">
      <c r="A327" s="169"/>
      <c r="B327" s="169"/>
      <c r="C327" s="26" t="s">
        <v>30</v>
      </c>
      <c r="D327" s="26" t="s">
        <v>30</v>
      </c>
      <c r="E327" s="26" t="s">
        <v>30</v>
      </c>
      <c r="F327" s="26" t="s">
        <v>30</v>
      </c>
      <c r="G327" s="161" t="str">
        <f t="shared" si="65"/>
        <v>--</v>
      </c>
      <c r="H327" s="27" t="s">
        <v>30</v>
      </c>
      <c r="I327" s="33" t="s">
        <v>30</v>
      </c>
      <c r="J327" s="87"/>
      <c r="K327" s="33"/>
      <c r="L327" s="26"/>
      <c r="M327" s="26"/>
      <c r="N327" s="26"/>
      <c r="O327" s="29"/>
      <c r="P327" s="169"/>
      <c r="Q327" s="184"/>
      <c r="R327" s="184"/>
      <c r="S327" s="185" t="str">
        <f t="shared" si="66"/>
        <v>0</v>
      </c>
      <c r="T327" s="185" t="str">
        <f t="shared" si="66"/>
        <v>0</v>
      </c>
      <c r="U327" s="185">
        <f t="shared" si="67"/>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7"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68">V335</f>
        <v>--</v>
      </c>
      <c r="H335" s="27" t="s">
        <v>30</v>
      </c>
      <c r="I335" s="33" t="s">
        <v>30</v>
      </c>
      <c r="J335" s="87"/>
      <c r="K335" s="33"/>
      <c r="L335" s="26"/>
      <c r="M335" s="26"/>
      <c r="N335" s="26"/>
      <c r="O335" s="26"/>
      <c r="P335" s="169"/>
      <c r="Q335" s="184"/>
      <c r="R335" s="184"/>
      <c r="S335" s="185" t="str">
        <f t="shared" ref="S335:T348" si="69">IF(Q335="Basso",1.8,IF(Q335="Medio",2.5,IF(Q335="Medio-Alto",3.8,IF(Q335="Alto",5,"0"))))</f>
        <v>0</v>
      </c>
      <c r="T335" s="185" t="str">
        <f t="shared" si="69"/>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68"/>
        <v>--</v>
      </c>
      <c r="H336" s="27" t="s">
        <v>30</v>
      </c>
      <c r="I336" s="33" t="s">
        <v>30</v>
      </c>
      <c r="J336" s="87"/>
      <c r="K336" s="33"/>
      <c r="L336" s="26"/>
      <c r="M336" s="26"/>
      <c r="N336" s="26"/>
      <c r="O336" s="26"/>
      <c r="P336" s="169"/>
      <c r="Q336" s="184"/>
      <c r="R336" s="184"/>
      <c r="S336" s="185" t="str">
        <f t="shared" si="69"/>
        <v>0</v>
      </c>
      <c r="T336" s="185" t="str">
        <f t="shared" si="69"/>
        <v>0</v>
      </c>
      <c r="U336" s="185">
        <f t="shared" ref="U336:U348" si="70">(T336*S336)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68"/>
        <v>--</v>
      </c>
      <c r="H337" s="27" t="s">
        <v>30</v>
      </c>
      <c r="I337" s="33" t="s">
        <v>30</v>
      </c>
      <c r="J337" s="87"/>
      <c r="K337" s="33"/>
      <c r="L337" s="26"/>
      <c r="M337" s="26"/>
      <c r="N337" s="26"/>
      <c r="O337" s="26"/>
      <c r="P337" s="169"/>
      <c r="Q337" s="184"/>
      <c r="R337" s="184"/>
      <c r="S337" s="185" t="str">
        <f t="shared" si="69"/>
        <v>0</v>
      </c>
      <c r="T337" s="185" t="str">
        <f t="shared" si="69"/>
        <v>0</v>
      </c>
      <c r="U337" s="185">
        <f t="shared" si="70"/>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68"/>
        <v>--</v>
      </c>
      <c r="H338" s="27" t="s">
        <v>30</v>
      </c>
      <c r="I338" s="33" t="s">
        <v>30</v>
      </c>
      <c r="J338" s="87"/>
      <c r="K338" s="33"/>
      <c r="L338" s="26"/>
      <c r="M338" s="26"/>
      <c r="N338" s="26"/>
      <c r="O338" s="26"/>
      <c r="P338" s="169"/>
      <c r="Q338" s="184"/>
      <c r="R338" s="184"/>
      <c r="S338" s="185" t="str">
        <f t="shared" si="69"/>
        <v>0</v>
      </c>
      <c r="T338" s="185" t="str">
        <f t="shared" si="69"/>
        <v>0</v>
      </c>
      <c r="U338" s="185">
        <f t="shared" si="70"/>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68"/>
        <v>--</v>
      </c>
      <c r="H339" s="27" t="s">
        <v>30</v>
      </c>
      <c r="I339" s="33" t="s">
        <v>30</v>
      </c>
      <c r="J339" s="87"/>
      <c r="K339" s="33"/>
      <c r="L339" s="26"/>
      <c r="M339" s="26"/>
      <c r="N339" s="26"/>
      <c r="O339" s="26"/>
      <c r="P339" s="169"/>
      <c r="Q339" s="184"/>
      <c r="R339" s="184"/>
      <c r="S339" s="185" t="str">
        <f t="shared" si="69"/>
        <v>0</v>
      </c>
      <c r="T339" s="185" t="str">
        <f t="shared" si="69"/>
        <v>0</v>
      </c>
      <c r="U339" s="185">
        <f t="shared" si="70"/>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68"/>
        <v>--</v>
      </c>
      <c r="H340" s="27" t="s">
        <v>30</v>
      </c>
      <c r="I340" s="33" t="s">
        <v>30</v>
      </c>
      <c r="J340" s="87"/>
      <c r="K340" s="33"/>
      <c r="L340" s="26"/>
      <c r="M340" s="26"/>
      <c r="N340" s="26"/>
      <c r="O340" s="26"/>
      <c r="P340" s="169"/>
      <c r="Q340" s="184"/>
      <c r="R340" s="184"/>
      <c r="S340" s="185" t="str">
        <f t="shared" si="69"/>
        <v>0</v>
      </c>
      <c r="T340" s="185" t="str">
        <f t="shared" si="69"/>
        <v>0</v>
      </c>
      <c r="U340" s="185">
        <f t="shared" si="70"/>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68"/>
        <v>--</v>
      </c>
      <c r="H341" s="27" t="s">
        <v>30</v>
      </c>
      <c r="I341" s="33" t="s">
        <v>30</v>
      </c>
      <c r="J341" s="87"/>
      <c r="K341" s="33"/>
      <c r="L341" s="26"/>
      <c r="M341" s="26"/>
      <c r="N341" s="26"/>
      <c r="O341" s="26"/>
      <c r="P341" s="169"/>
      <c r="Q341" s="184"/>
      <c r="R341" s="184"/>
      <c r="S341" s="185" t="str">
        <f t="shared" si="69"/>
        <v>0</v>
      </c>
      <c r="T341" s="185" t="str">
        <f t="shared" si="69"/>
        <v>0</v>
      </c>
      <c r="U341" s="185">
        <f t="shared" si="70"/>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68"/>
        <v>--</v>
      </c>
      <c r="H342" s="27" t="s">
        <v>30</v>
      </c>
      <c r="I342" s="33" t="s">
        <v>30</v>
      </c>
      <c r="J342" s="88"/>
      <c r="K342" s="33"/>
      <c r="L342" s="26"/>
      <c r="M342" s="26"/>
      <c r="N342" s="26"/>
      <c r="O342" s="26"/>
      <c r="P342" s="169"/>
      <c r="Q342" s="184"/>
      <c r="R342" s="184"/>
      <c r="S342" s="185" t="str">
        <f t="shared" si="69"/>
        <v>0</v>
      </c>
      <c r="T342" s="185" t="str">
        <f t="shared" si="69"/>
        <v>0</v>
      </c>
      <c r="U342" s="185">
        <f t="shared" si="70"/>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68"/>
        <v>--</v>
      </c>
      <c r="H343" s="27" t="s">
        <v>30</v>
      </c>
      <c r="I343" s="33" t="s">
        <v>30</v>
      </c>
      <c r="J343" s="88"/>
      <c r="K343" s="33"/>
      <c r="L343" s="26"/>
      <c r="M343" s="26"/>
      <c r="N343" s="26"/>
      <c r="O343" s="26"/>
      <c r="P343" s="169"/>
      <c r="Q343" s="184"/>
      <c r="R343" s="184"/>
      <c r="S343" s="185" t="str">
        <f t="shared" si="69"/>
        <v>0</v>
      </c>
      <c r="T343" s="185" t="str">
        <f t="shared" si="69"/>
        <v>0</v>
      </c>
      <c r="U343" s="185">
        <f t="shared" si="70"/>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68"/>
        <v>--</v>
      </c>
      <c r="H344" s="27" t="s">
        <v>30</v>
      </c>
      <c r="I344" s="33" t="s">
        <v>30</v>
      </c>
      <c r="J344" s="88"/>
      <c r="K344" s="33"/>
      <c r="L344" s="26"/>
      <c r="M344" s="26"/>
      <c r="N344" s="26"/>
      <c r="O344" s="26"/>
      <c r="P344" s="169"/>
      <c r="Q344" s="184"/>
      <c r="R344" s="184"/>
      <c r="S344" s="185" t="str">
        <f t="shared" si="69"/>
        <v>0</v>
      </c>
      <c r="T344" s="185" t="str">
        <f t="shared" si="69"/>
        <v>0</v>
      </c>
      <c r="U344" s="185">
        <f t="shared" si="70"/>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68"/>
        <v>--</v>
      </c>
      <c r="H345" s="27" t="s">
        <v>30</v>
      </c>
      <c r="I345" s="33" t="s">
        <v>30</v>
      </c>
      <c r="J345" s="88"/>
      <c r="K345" s="33"/>
      <c r="L345" s="26"/>
      <c r="M345" s="26"/>
      <c r="N345" s="26"/>
      <c r="O345" s="26"/>
      <c r="P345" s="169"/>
      <c r="Q345" s="184"/>
      <c r="R345" s="184"/>
      <c r="S345" s="185" t="str">
        <f t="shared" si="69"/>
        <v>0</v>
      </c>
      <c r="T345" s="185" t="str">
        <f t="shared" si="69"/>
        <v>0</v>
      </c>
      <c r="U345" s="185">
        <f t="shared" si="70"/>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68"/>
        <v>--</v>
      </c>
      <c r="H346" s="27" t="s">
        <v>30</v>
      </c>
      <c r="I346" s="33" t="s">
        <v>30</v>
      </c>
      <c r="J346" s="87"/>
      <c r="K346" s="33"/>
      <c r="L346" s="26"/>
      <c r="M346" s="26"/>
      <c r="N346" s="26"/>
      <c r="O346" s="26"/>
      <c r="P346" s="169"/>
      <c r="Q346" s="184"/>
      <c r="R346" s="184"/>
      <c r="S346" s="185" t="str">
        <f t="shared" si="69"/>
        <v>0</v>
      </c>
      <c r="T346" s="185" t="str">
        <f t="shared" si="69"/>
        <v>0</v>
      </c>
      <c r="U346" s="185">
        <f t="shared" si="70"/>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68"/>
        <v>--</v>
      </c>
      <c r="H347" s="27" t="s">
        <v>30</v>
      </c>
      <c r="I347" s="33" t="s">
        <v>30</v>
      </c>
      <c r="J347" s="87"/>
      <c r="K347" s="33"/>
      <c r="L347" s="26"/>
      <c r="M347" s="26"/>
      <c r="N347" s="26"/>
      <c r="O347" s="28"/>
      <c r="P347" s="169"/>
      <c r="Q347" s="184"/>
      <c r="R347" s="184"/>
      <c r="S347" s="185" t="str">
        <f t="shared" si="69"/>
        <v>0</v>
      </c>
      <c r="T347" s="185" t="str">
        <f t="shared" si="69"/>
        <v>0</v>
      </c>
      <c r="U347" s="185">
        <f t="shared" si="70"/>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68"/>
        <v>--</v>
      </c>
      <c r="H348" s="27" t="s">
        <v>30</v>
      </c>
      <c r="I348" s="33" t="s">
        <v>30</v>
      </c>
      <c r="J348" s="87"/>
      <c r="K348" s="33"/>
      <c r="L348" s="26"/>
      <c r="M348" s="26"/>
      <c r="N348" s="26"/>
      <c r="O348" s="29"/>
      <c r="P348" s="169"/>
      <c r="Q348" s="184"/>
      <c r="R348" s="184"/>
      <c r="S348" s="185" t="str">
        <f t="shared" si="69"/>
        <v>0</v>
      </c>
      <c r="T348" s="185" t="str">
        <f t="shared" si="69"/>
        <v>0</v>
      </c>
      <c r="U348" s="185">
        <f t="shared" si="70"/>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7"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71">V356</f>
        <v>--</v>
      </c>
      <c r="H356" s="27" t="s">
        <v>30</v>
      </c>
      <c r="I356" s="33" t="s">
        <v>30</v>
      </c>
      <c r="J356" s="87"/>
      <c r="K356" s="33"/>
      <c r="L356" s="26"/>
      <c r="M356" s="26"/>
      <c r="N356" s="26"/>
      <c r="O356" s="26"/>
      <c r="P356" s="169"/>
      <c r="Q356" s="184"/>
      <c r="R356" s="184"/>
      <c r="S356" s="185" t="str">
        <f t="shared" ref="S356:T369" si="72">IF(Q356="Basso",1.8,IF(Q356="Medio",2.5,IF(Q356="Medio-Alto",3.8,IF(Q356="Alto",5,"0"))))</f>
        <v>0</v>
      </c>
      <c r="T356" s="185" t="str">
        <f t="shared" si="72"/>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71"/>
        <v>--</v>
      </c>
      <c r="H357" s="27" t="s">
        <v>30</v>
      </c>
      <c r="I357" s="33" t="s">
        <v>30</v>
      </c>
      <c r="J357" s="87"/>
      <c r="K357" s="33"/>
      <c r="L357" s="26"/>
      <c r="M357" s="26"/>
      <c r="N357" s="26"/>
      <c r="O357" s="26"/>
      <c r="P357" s="169"/>
      <c r="Q357" s="184"/>
      <c r="R357" s="184"/>
      <c r="S357" s="185" t="str">
        <f t="shared" si="72"/>
        <v>0</v>
      </c>
      <c r="T357" s="185" t="str">
        <f t="shared" si="72"/>
        <v>0</v>
      </c>
      <c r="U357" s="185">
        <f t="shared" ref="U357:U369" si="73">(T357*S357)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71"/>
        <v>--</v>
      </c>
      <c r="H358" s="27" t="s">
        <v>30</v>
      </c>
      <c r="I358" s="33" t="s">
        <v>30</v>
      </c>
      <c r="J358" s="87"/>
      <c r="K358" s="33"/>
      <c r="L358" s="26"/>
      <c r="M358" s="26"/>
      <c r="N358" s="26"/>
      <c r="O358" s="26"/>
      <c r="P358" s="169"/>
      <c r="Q358" s="184"/>
      <c r="R358" s="184"/>
      <c r="S358" s="185" t="str">
        <f t="shared" si="72"/>
        <v>0</v>
      </c>
      <c r="T358" s="185" t="str">
        <f t="shared" si="72"/>
        <v>0</v>
      </c>
      <c r="U358" s="185">
        <f t="shared" si="73"/>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71"/>
        <v>--</v>
      </c>
      <c r="H359" s="27" t="s">
        <v>30</v>
      </c>
      <c r="I359" s="33" t="s">
        <v>30</v>
      </c>
      <c r="J359" s="87"/>
      <c r="K359" s="33"/>
      <c r="L359" s="26"/>
      <c r="M359" s="26"/>
      <c r="N359" s="26"/>
      <c r="O359" s="26"/>
      <c r="P359" s="169"/>
      <c r="Q359" s="184"/>
      <c r="R359" s="184"/>
      <c r="S359" s="185" t="str">
        <f t="shared" si="72"/>
        <v>0</v>
      </c>
      <c r="T359" s="185" t="str">
        <f t="shared" si="72"/>
        <v>0</v>
      </c>
      <c r="U359" s="185">
        <f t="shared" si="73"/>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71"/>
        <v>--</v>
      </c>
      <c r="H360" s="27" t="s">
        <v>30</v>
      </c>
      <c r="I360" s="33" t="s">
        <v>30</v>
      </c>
      <c r="J360" s="87"/>
      <c r="K360" s="33"/>
      <c r="L360" s="26"/>
      <c r="M360" s="26"/>
      <c r="N360" s="26"/>
      <c r="O360" s="26"/>
      <c r="P360" s="169"/>
      <c r="Q360" s="184"/>
      <c r="R360" s="184"/>
      <c r="S360" s="185" t="str">
        <f t="shared" si="72"/>
        <v>0</v>
      </c>
      <c r="T360" s="185" t="str">
        <f t="shared" si="72"/>
        <v>0</v>
      </c>
      <c r="U360" s="185">
        <f t="shared" si="73"/>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71"/>
        <v>--</v>
      </c>
      <c r="H361" s="27" t="s">
        <v>30</v>
      </c>
      <c r="I361" s="33" t="s">
        <v>30</v>
      </c>
      <c r="J361" s="87"/>
      <c r="K361" s="33"/>
      <c r="L361" s="26"/>
      <c r="M361" s="26"/>
      <c r="N361" s="26"/>
      <c r="O361" s="26"/>
      <c r="P361" s="169"/>
      <c r="Q361" s="184"/>
      <c r="R361" s="184"/>
      <c r="S361" s="185" t="str">
        <f t="shared" si="72"/>
        <v>0</v>
      </c>
      <c r="T361" s="185" t="str">
        <f t="shared" si="72"/>
        <v>0</v>
      </c>
      <c r="U361" s="185">
        <f t="shared" si="73"/>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71"/>
        <v>--</v>
      </c>
      <c r="H362" s="27" t="s">
        <v>30</v>
      </c>
      <c r="I362" s="33" t="s">
        <v>30</v>
      </c>
      <c r="J362" s="87"/>
      <c r="K362" s="33"/>
      <c r="L362" s="26"/>
      <c r="M362" s="26"/>
      <c r="N362" s="26"/>
      <c r="O362" s="26"/>
      <c r="P362" s="169"/>
      <c r="Q362" s="184"/>
      <c r="R362" s="184"/>
      <c r="S362" s="185" t="str">
        <f t="shared" si="72"/>
        <v>0</v>
      </c>
      <c r="T362" s="185" t="str">
        <f t="shared" si="72"/>
        <v>0</v>
      </c>
      <c r="U362" s="185">
        <f t="shared" si="73"/>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71"/>
        <v>--</v>
      </c>
      <c r="H363" s="27" t="s">
        <v>30</v>
      </c>
      <c r="I363" s="33" t="s">
        <v>30</v>
      </c>
      <c r="J363" s="88"/>
      <c r="K363" s="33"/>
      <c r="L363" s="26"/>
      <c r="M363" s="26"/>
      <c r="N363" s="26"/>
      <c r="O363" s="26"/>
      <c r="P363" s="169"/>
      <c r="Q363" s="184"/>
      <c r="R363" s="184"/>
      <c r="S363" s="185" t="str">
        <f t="shared" si="72"/>
        <v>0</v>
      </c>
      <c r="T363" s="185" t="str">
        <f t="shared" si="72"/>
        <v>0</v>
      </c>
      <c r="U363" s="185">
        <f t="shared" si="73"/>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71"/>
        <v>--</v>
      </c>
      <c r="H364" s="27" t="s">
        <v>30</v>
      </c>
      <c r="I364" s="33" t="s">
        <v>30</v>
      </c>
      <c r="J364" s="88"/>
      <c r="K364" s="33"/>
      <c r="L364" s="26"/>
      <c r="M364" s="26"/>
      <c r="N364" s="26"/>
      <c r="O364" s="26"/>
      <c r="P364" s="169"/>
      <c r="Q364" s="184"/>
      <c r="R364" s="184"/>
      <c r="S364" s="185" t="str">
        <f t="shared" si="72"/>
        <v>0</v>
      </c>
      <c r="T364" s="185" t="str">
        <f t="shared" si="72"/>
        <v>0</v>
      </c>
      <c r="U364" s="185">
        <f t="shared" si="73"/>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71"/>
        <v>--</v>
      </c>
      <c r="H365" s="27" t="s">
        <v>30</v>
      </c>
      <c r="I365" s="33" t="s">
        <v>30</v>
      </c>
      <c r="J365" s="88"/>
      <c r="K365" s="33"/>
      <c r="L365" s="26"/>
      <c r="M365" s="26"/>
      <c r="N365" s="26"/>
      <c r="O365" s="26"/>
      <c r="P365" s="169"/>
      <c r="Q365" s="184"/>
      <c r="R365" s="184"/>
      <c r="S365" s="185" t="str">
        <f t="shared" si="72"/>
        <v>0</v>
      </c>
      <c r="T365" s="185" t="str">
        <f t="shared" si="72"/>
        <v>0</v>
      </c>
      <c r="U365" s="185">
        <f t="shared" si="73"/>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71"/>
        <v>--</v>
      </c>
      <c r="H366" s="27" t="s">
        <v>30</v>
      </c>
      <c r="I366" s="33" t="s">
        <v>30</v>
      </c>
      <c r="J366" s="88"/>
      <c r="K366" s="33"/>
      <c r="L366" s="26"/>
      <c r="M366" s="26"/>
      <c r="N366" s="26"/>
      <c r="O366" s="26"/>
      <c r="P366" s="169"/>
      <c r="Q366" s="184"/>
      <c r="R366" s="184"/>
      <c r="S366" s="185" t="str">
        <f t="shared" si="72"/>
        <v>0</v>
      </c>
      <c r="T366" s="185" t="str">
        <f t="shared" si="72"/>
        <v>0</v>
      </c>
      <c r="U366" s="185">
        <f t="shared" si="73"/>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71"/>
        <v>--</v>
      </c>
      <c r="H367" s="27" t="s">
        <v>30</v>
      </c>
      <c r="I367" s="33" t="s">
        <v>30</v>
      </c>
      <c r="J367" s="87"/>
      <c r="K367" s="33"/>
      <c r="L367" s="26"/>
      <c r="M367" s="26"/>
      <c r="N367" s="26"/>
      <c r="O367" s="26"/>
      <c r="P367" s="169"/>
      <c r="Q367" s="184"/>
      <c r="R367" s="184"/>
      <c r="S367" s="185" t="str">
        <f t="shared" si="72"/>
        <v>0</v>
      </c>
      <c r="T367" s="185" t="str">
        <f t="shared" si="72"/>
        <v>0</v>
      </c>
      <c r="U367" s="185">
        <f t="shared" si="73"/>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71"/>
        <v>--</v>
      </c>
      <c r="H368" s="27" t="s">
        <v>30</v>
      </c>
      <c r="I368" s="33" t="s">
        <v>30</v>
      </c>
      <c r="J368" s="87"/>
      <c r="K368" s="33"/>
      <c r="L368" s="26"/>
      <c r="M368" s="26"/>
      <c r="N368" s="26"/>
      <c r="O368" s="28"/>
      <c r="P368" s="169"/>
      <c r="Q368" s="184"/>
      <c r="R368" s="184"/>
      <c r="S368" s="185" t="str">
        <f t="shared" si="72"/>
        <v>0</v>
      </c>
      <c r="T368" s="185" t="str">
        <f t="shared" si="72"/>
        <v>0</v>
      </c>
      <c r="U368" s="185">
        <f t="shared" si="73"/>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71"/>
        <v>--</v>
      </c>
      <c r="H369" s="27" t="s">
        <v>30</v>
      </c>
      <c r="I369" s="33" t="s">
        <v>30</v>
      </c>
      <c r="J369" s="87"/>
      <c r="K369" s="33"/>
      <c r="L369" s="26"/>
      <c r="M369" s="26"/>
      <c r="N369" s="26"/>
      <c r="O369" s="29"/>
      <c r="P369" s="169"/>
      <c r="Q369" s="184"/>
      <c r="R369" s="184"/>
      <c r="S369" s="185" t="str">
        <f t="shared" si="72"/>
        <v>0</v>
      </c>
      <c r="T369" s="185" t="str">
        <f t="shared" si="72"/>
        <v>0</v>
      </c>
      <c r="U369" s="185">
        <f t="shared" si="73"/>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7"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74">V377</f>
        <v>--</v>
      </c>
      <c r="H377" s="27" t="s">
        <v>30</v>
      </c>
      <c r="I377" s="33" t="s">
        <v>30</v>
      </c>
      <c r="J377" s="87"/>
      <c r="K377" s="33"/>
      <c r="L377" s="26"/>
      <c r="M377" s="26"/>
      <c r="N377" s="26"/>
      <c r="O377" s="26"/>
      <c r="P377" s="169"/>
      <c r="Q377" s="184"/>
      <c r="R377" s="184"/>
      <c r="S377" s="185" t="str">
        <f t="shared" ref="S377:T390" si="75">IF(Q377="Basso",1.8,IF(Q377="Medio",2.5,IF(Q377="Medio-Alto",3.8,IF(Q377="Alto",5,"0"))))</f>
        <v>0</v>
      </c>
      <c r="T377" s="185" t="str">
        <f t="shared" si="75"/>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74"/>
        <v>--</v>
      </c>
      <c r="H378" s="27" t="s">
        <v>30</v>
      </c>
      <c r="I378" s="33" t="s">
        <v>30</v>
      </c>
      <c r="J378" s="87"/>
      <c r="K378" s="33"/>
      <c r="L378" s="26"/>
      <c r="M378" s="26"/>
      <c r="N378" s="26"/>
      <c r="O378" s="26"/>
      <c r="P378" s="169"/>
      <c r="Q378" s="184"/>
      <c r="R378" s="184"/>
      <c r="S378" s="185" t="str">
        <f t="shared" si="75"/>
        <v>0</v>
      </c>
      <c r="T378" s="185" t="str">
        <f t="shared" si="75"/>
        <v>0</v>
      </c>
      <c r="U378" s="185">
        <f t="shared" ref="U378:U390" si="76">(T378*S378)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74"/>
        <v>--</v>
      </c>
      <c r="H379" s="27" t="s">
        <v>30</v>
      </c>
      <c r="I379" s="33" t="s">
        <v>30</v>
      </c>
      <c r="J379" s="87"/>
      <c r="K379" s="33"/>
      <c r="L379" s="26"/>
      <c r="M379" s="26"/>
      <c r="N379" s="26"/>
      <c r="O379" s="26"/>
      <c r="P379" s="169"/>
      <c r="Q379" s="184"/>
      <c r="R379" s="184"/>
      <c r="S379" s="185" t="str">
        <f t="shared" si="75"/>
        <v>0</v>
      </c>
      <c r="T379" s="185" t="str">
        <f t="shared" si="75"/>
        <v>0</v>
      </c>
      <c r="U379" s="185">
        <f t="shared" si="76"/>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74"/>
        <v>--</v>
      </c>
      <c r="H380" s="27" t="s">
        <v>30</v>
      </c>
      <c r="I380" s="33" t="s">
        <v>30</v>
      </c>
      <c r="J380" s="87"/>
      <c r="K380" s="33"/>
      <c r="L380" s="26"/>
      <c r="M380" s="26"/>
      <c r="N380" s="26"/>
      <c r="O380" s="26"/>
      <c r="P380" s="169"/>
      <c r="Q380" s="184"/>
      <c r="R380" s="184"/>
      <c r="S380" s="185" t="str">
        <f t="shared" si="75"/>
        <v>0</v>
      </c>
      <c r="T380" s="185" t="str">
        <f t="shared" si="75"/>
        <v>0</v>
      </c>
      <c r="U380" s="185">
        <f t="shared" si="76"/>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74"/>
        <v>--</v>
      </c>
      <c r="H381" s="27" t="s">
        <v>30</v>
      </c>
      <c r="I381" s="33" t="s">
        <v>30</v>
      </c>
      <c r="J381" s="87"/>
      <c r="K381" s="33"/>
      <c r="L381" s="26"/>
      <c r="M381" s="26"/>
      <c r="N381" s="26"/>
      <c r="O381" s="26"/>
      <c r="P381" s="169"/>
      <c r="Q381" s="184"/>
      <c r="R381" s="184"/>
      <c r="S381" s="185" t="str">
        <f t="shared" si="75"/>
        <v>0</v>
      </c>
      <c r="T381" s="185" t="str">
        <f t="shared" si="75"/>
        <v>0</v>
      </c>
      <c r="U381" s="185">
        <f t="shared" si="76"/>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74"/>
        <v>--</v>
      </c>
      <c r="H382" s="27" t="s">
        <v>30</v>
      </c>
      <c r="I382" s="33" t="s">
        <v>30</v>
      </c>
      <c r="J382" s="87"/>
      <c r="K382" s="33"/>
      <c r="L382" s="26"/>
      <c r="M382" s="26"/>
      <c r="N382" s="26"/>
      <c r="O382" s="26"/>
      <c r="P382" s="169"/>
      <c r="Q382" s="184"/>
      <c r="R382" s="184"/>
      <c r="S382" s="185" t="str">
        <f t="shared" si="75"/>
        <v>0</v>
      </c>
      <c r="T382" s="185" t="str">
        <f t="shared" si="75"/>
        <v>0</v>
      </c>
      <c r="U382" s="185">
        <f t="shared" si="76"/>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74"/>
        <v>--</v>
      </c>
      <c r="H383" s="27" t="s">
        <v>30</v>
      </c>
      <c r="I383" s="33" t="s">
        <v>30</v>
      </c>
      <c r="J383" s="87"/>
      <c r="K383" s="33"/>
      <c r="L383" s="26"/>
      <c r="M383" s="26"/>
      <c r="N383" s="26"/>
      <c r="O383" s="26"/>
      <c r="P383" s="169"/>
      <c r="Q383" s="184"/>
      <c r="R383" s="184"/>
      <c r="S383" s="185" t="str">
        <f t="shared" si="75"/>
        <v>0</v>
      </c>
      <c r="T383" s="185" t="str">
        <f t="shared" si="75"/>
        <v>0</v>
      </c>
      <c r="U383" s="185">
        <f t="shared" si="76"/>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74"/>
        <v>--</v>
      </c>
      <c r="H384" s="27" t="s">
        <v>30</v>
      </c>
      <c r="I384" s="33" t="s">
        <v>30</v>
      </c>
      <c r="J384" s="88"/>
      <c r="K384" s="33"/>
      <c r="L384" s="26"/>
      <c r="M384" s="26"/>
      <c r="N384" s="26"/>
      <c r="O384" s="26"/>
      <c r="P384" s="169"/>
      <c r="Q384" s="184"/>
      <c r="R384" s="184"/>
      <c r="S384" s="185" t="str">
        <f t="shared" si="75"/>
        <v>0</v>
      </c>
      <c r="T384" s="185" t="str">
        <f t="shared" si="75"/>
        <v>0</v>
      </c>
      <c r="U384" s="185">
        <f t="shared" si="76"/>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74"/>
        <v>--</v>
      </c>
      <c r="H385" s="27" t="s">
        <v>30</v>
      </c>
      <c r="I385" s="33" t="s">
        <v>30</v>
      </c>
      <c r="J385" s="88"/>
      <c r="K385" s="33"/>
      <c r="L385" s="26"/>
      <c r="M385" s="26"/>
      <c r="N385" s="26"/>
      <c r="O385" s="26"/>
      <c r="P385" s="169"/>
      <c r="Q385" s="184"/>
      <c r="R385" s="184"/>
      <c r="S385" s="185" t="str">
        <f t="shared" si="75"/>
        <v>0</v>
      </c>
      <c r="T385" s="185" t="str">
        <f t="shared" si="75"/>
        <v>0</v>
      </c>
      <c r="U385" s="185">
        <f t="shared" si="76"/>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74"/>
        <v>--</v>
      </c>
      <c r="H386" s="27" t="s">
        <v>30</v>
      </c>
      <c r="I386" s="33" t="s">
        <v>30</v>
      </c>
      <c r="J386" s="88"/>
      <c r="K386" s="33"/>
      <c r="L386" s="26"/>
      <c r="M386" s="26"/>
      <c r="N386" s="26"/>
      <c r="O386" s="26"/>
      <c r="P386" s="169"/>
      <c r="Q386" s="184"/>
      <c r="R386" s="184"/>
      <c r="S386" s="185" t="str">
        <f t="shared" si="75"/>
        <v>0</v>
      </c>
      <c r="T386" s="185" t="str">
        <f t="shared" si="75"/>
        <v>0</v>
      </c>
      <c r="U386" s="185">
        <f t="shared" si="76"/>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74"/>
        <v>--</v>
      </c>
      <c r="H387" s="27" t="s">
        <v>30</v>
      </c>
      <c r="I387" s="33" t="s">
        <v>30</v>
      </c>
      <c r="J387" s="88"/>
      <c r="K387" s="33"/>
      <c r="L387" s="26"/>
      <c r="M387" s="26"/>
      <c r="N387" s="26"/>
      <c r="O387" s="26"/>
      <c r="P387" s="169"/>
      <c r="Q387" s="184"/>
      <c r="R387" s="184"/>
      <c r="S387" s="185" t="str">
        <f t="shared" si="75"/>
        <v>0</v>
      </c>
      <c r="T387" s="185" t="str">
        <f t="shared" si="75"/>
        <v>0</v>
      </c>
      <c r="U387" s="185">
        <f t="shared" si="76"/>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74"/>
        <v>--</v>
      </c>
      <c r="H388" s="27" t="s">
        <v>30</v>
      </c>
      <c r="I388" s="33" t="s">
        <v>30</v>
      </c>
      <c r="J388" s="87"/>
      <c r="K388" s="33"/>
      <c r="L388" s="26"/>
      <c r="M388" s="26"/>
      <c r="N388" s="26"/>
      <c r="O388" s="26"/>
      <c r="P388" s="169"/>
      <c r="Q388" s="184"/>
      <c r="R388" s="184"/>
      <c r="S388" s="185" t="str">
        <f t="shared" si="75"/>
        <v>0</v>
      </c>
      <c r="T388" s="185" t="str">
        <f t="shared" si="75"/>
        <v>0</v>
      </c>
      <c r="U388" s="185">
        <f t="shared" si="76"/>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74"/>
        <v>--</v>
      </c>
      <c r="H389" s="27" t="s">
        <v>30</v>
      </c>
      <c r="I389" s="33" t="s">
        <v>30</v>
      </c>
      <c r="J389" s="87"/>
      <c r="K389" s="33"/>
      <c r="L389" s="26"/>
      <c r="M389" s="26"/>
      <c r="N389" s="26"/>
      <c r="O389" s="28"/>
      <c r="P389" s="169"/>
      <c r="Q389" s="184"/>
      <c r="R389" s="184"/>
      <c r="S389" s="185" t="str">
        <f t="shared" si="75"/>
        <v>0</v>
      </c>
      <c r="T389" s="185" t="str">
        <f t="shared" si="75"/>
        <v>0</v>
      </c>
      <c r="U389" s="185">
        <f t="shared" si="76"/>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74"/>
        <v>--</v>
      </c>
      <c r="H390" s="27" t="s">
        <v>30</v>
      </c>
      <c r="I390" s="33" t="s">
        <v>30</v>
      </c>
      <c r="J390" s="87"/>
      <c r="K390" s="33"/>
      <c r="L390" s="26"/>
      <c r="M390" s="26"/>
      <c r="N390" s="26"/>
      <c r="O390" s="29"/>
      <c r="P390" s="169"/>
      <c r="Q390" s="184"/>
      <c r="R390" s="184"/>
      <c r="S390" s="185" t="str">
        <f t="shared" si="75"/>
        <v>0</v>
      </c>
      <c r="T390" s="185" t="str">
        <f t="shared" si="75"/>
        <v>0</v>
      </c>
      <c r="U390" s="185">
        <f t="shared" si="76"/>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7"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77">V398</f>
        <v>--</v>
      </c>
      <c r="H398" s="27" t="s">
        <v>30</v>
      </c>
      <c r="I398" s="33" t="s">
        <v>30</v>
      </c>
      <c r="J398" s="87"/>
      <c r="K398" s="33"/>
      <c r="L398" s="26"/>
      <c r="M398" s="26"/>
      <c r="N398" s="26"/>
      <c r="O398" s="26"/>
      <c r="P398" s="169"/>
      <c r="Q398" s="184"/>
      <c r="R398" s="184"/>
      <c r="S398" s="185" t="str">
        <f t="shared" ref="S398:T411" si="78">IF(Q398="Basso",1.8,IF(Q398="Medio",2.5,IF(Q398="Medio-Alto",3.8,IF(Q398="Alto",5,"0"))))</f>
        <v>0</v>
      </c>
      <c r="T398" s="185" t="str">
        <f t="shared" si="78"/>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77"/>
        <v>--</v>
      </c>
      <c r="H399" s="27" t="s">
        <v>30</v>
      </c>
      <c r="I399" s="33" t="s">
        <v>30</v>
      </c>
      <c r="J399" s="87"/>
      <c r="K399" s="33"/>
      <c r="L399" s="26"/>
      <c r="M399" s="26"/>
      <c r="N399" s="26"/>
      <c r="O399" s="26"/>
      <c r="P399" s="169"/>
      <c r="Q399" s="184"/>
      <c r="R399" s="184"/>
      <c r="S399" s="185" t="str">
        <f t="shared" si="78"/>
        <v>0</v>
      </c>
      <c r="T399" s="185" t="str">
        <f t="shared" si="78"/>
        <v>0</v>
      </c>
      <c r="U399" s="185">
        <f t="shared" ref="U399:U411" si="79">(T399*S399)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77"/>
        <v>--</v>
      </c>
      <c r="H400" s="27" t="s">
        <v>30</v>
      </c>
      <c r="I400" s="33" t="s">
        <v>30</v>
      </c>
      <c r="J400" s="87"/>
      <c r="K400" s="33"/>
      <c r="L400" s="26"/>
      <c r="M400" s="26"/>
      <c r="N400" s="26"/>
      <c r="O400" s="26"/>
      <c r="P400" s="169"/>
      <c r="Q400" s="184"/>
      <c r="R400" s="184"/>
      <c r="S400" s="185" t="str">
        <f t="shared" si="78"/>
        <v>0</v>
      </c>
      <c r="T400" s="185" t="str">
        <f t="shared" si="78"/>
        <v>0</v>
      </c>
      <c r="U400" s="185">
        <f t="shared" si="79"/>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77"/>
        <v>--</v>
      </c>
      <c r="H401" s="27" t="s">
        <v>30</v>
      </c>
      <c r="I401" s="33" t="s">
        <v>30</v>
      </c>
      <c r="J401" s="87"/>
      <c r="K401" s="33"/>
      <c r="L401" s="26"/>
      <c r="M401" s="26"/>
      <c r="N401" s="26"/>
      <c r="O401" s="26"/>
      <c r="P401" s="169"/>
      <c r="Q401" s="184"/>
      <c r="R401" s="184"/>
      <c r="S401" s="185" t="str">
        <f t="shared" si="78"/>
        <v>0</v>
      </c>
      <c r="T401" s="185" t="str">
        <f t="shared" si="78"/>
        <v>0</v>
      </c>
      <c r="U401" s="185">
        <f t="shared" si="79"/>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77"/>
        <v>--</v>
      </c>
      <c r="H402" s="27" t="s">
        <v>30</v>
      </c>
      <c r="I402" s="33" t="s">
        <v>30</v>
      </c>
      <c r="J402" s="87"/>
      <c r="K402" s="33"/>
      <c r="L402" s="26"/>
      <c r="M402" s="26"/>
      <c r="N402" s="26"/>
      <c r="O402" s="26"/>
      <c r="P402" s="169"/>
      <c r="Q402" s="184"/>
      <c r="R402" s="184"/>
      <c r="S402" s="185" t="str">
        <f t="shared" si="78"/>
        <v>0</v>
      </c>
      <c r="T402" s="185" t="str">
        <f t="shared" si="78"/>
        <v>0</v>
      </c>
      <c r="U402" s="185">
        <f t="shared" si="79"/>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77"/>
        <v>--</v>
      </c>
      <c r="H403" s="27" t="s">
        <v>30</v>
      </c>
      <c r="I403" s="33" t="s">
        <v>30</v>
      </c>
      <c r="J403" s="87"/>
      <c r="K403" s="33"/>
      <c r="L403" s="26"/>
      <c r="M403" s="26"/>
      <c r="N403" s="26"/>
      <c r="O403" s="26"/>
      <c r="P403" s="169"/>
      <c r="Q403" s="184"/>
      <c r="R403" s="184"/>
      <c r="S403" s="185" t="str">
        <f t="shared" si="78"/>
        <v>0</v>
      </c>
      <c r="T403" s="185" t="str">
        <f t="shared" si="78"/>
        <v>0</v>
      </c>
      <c r="U403" s="185">
        <f t="shared" si="79"/>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77"/>
        <v>--</v>
      </c>
      <c r="H404" s="27" t="s">
        <v>30</v>
      </c>
      <c r="I404" s="33" t="s">
        <v>30</v>
      </c>
      <c r="J404" s="87"/>
      <c r="K404" s="33"/>
      <c r="L404" s="26"/>
      <c r="M404" s="26"/>
      <c r="N404" s="26"/>
      <c r="O404" s="26"/>
      <c r="P404" s="169"/>
      <c r="Q404" s="184"/>
      <c r="R404" s="184"/>
      <c r="S404" s="185" t="str">
        <f t="shared" si="78"/>
        <v>0</v>
      </c>
      <c r="T404" s="185" t="str">
        <f t="shared" si="78"/>
        <v>0</v>
      </c>
      <c r="U404" s="185">
        <f t="shared" si="79"/>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77"/>
        <v>--</v>
      </c>
      <c r="H405" s="27" t="s">
        <v>30</v>
      </c>
      <c r="I405" s="33" t="s">
        <v>30</v>
      </c>
      <c r="J405" s="88"/>
      <c r="K405" s="33"/>
      <c r="L405" s="26"/>
      <c r="M405" s="26"/>
      <c r="N405" s="26"/>
      <c r="O405" s="26"/>
      <c r="P405" s="169"/>
      <c r="Q405" s="184"/>
      <c r="R405" s="184"/>
      <c r="S405" s="185" t="str">
        <f t="shared" si="78"/>
        <v>0</v>
      </c>
      <c r="T405" s="185" t="str">
        <f t="shared" si="78"/>
        <v>0</v>
      </c>
      <c r="U405" s="185">
        <f t="shared" si="79"/>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77"/>
        <v>--</v>
      </c>
      <c r="H406" s="27" t="s">
        <v>30</v>
      </c>
      <c r="I406" s="33" t="s">
        <v>30</v>
      </c>
      <c r="J406" s="88"/>
      <c r="K406" s="33"/>
      <c r="L406" s="26"/>
      <c r="M406" s="26"/>
      <c r="N406" s="26"/>
      <c r="O406" s="26"/>
      <c r="P406" s="169"/>
      <c r="Q406" s="184"/>
      <c r="R406" s="184"/>
      <c r="S406" s="185" t="str">
        <f t="shared" si="78"/>
        <v>0</v>
      </c>
      <c r="T406" s="185" t="str">
        <f t="shared" si="78"/>
        <v>0</v>
      </c>
      <c r="U406" s="185">
        <f t="shared" si="79"/>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77"/>
        <v>--</v>
      </c>
      <c r="H407" s="27" t="s">
        <v>30</v>
      </c>
      <c r="I407" s="33" t="s">
        <v>30</v>
      </c>
      <c r="J407" s="88"/>
      <c r="K407" s="33"/>
      <c r="L407" s="26"/>
      <c r="M407" s="26"/>
      <c r="N407" s="26"/>
      <c r="O407" s="26"/>
      <c r="P407" s="169"/>
      <c r="Q407" s="184"/>
      <c r="R407" s="184"/>
      <c r="S407" s="185" t="str">
        <f t="shared" si="78"/>
        <v>0</v>
      </c>
      <c r="T407" s="185" t="str">
        <f t="shared" si="78"/>
        <v>0</v>
      </c>
      <c r="U407" s="185">
        <f t="shared" si="79"/>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77"/>
        <v>--</v>
      </c>
      <c r="H408" s="27" t="s">
        <v>30</v>
      </c>
      <c r="I408" s="33" t="s">
        <v>30</v>
      </c>
      <c r="J408" s="88"/>
      <c r="K408" s="33"/>
      <c r="L408" s="26"/>
      <c r="M408" s="26"/>
      <c r="N408" s="26"/>
      <c r="O408" s="26"/>
      <c r="P408" s="169"/>
      <c r="Q408" s="184"/>
      <c r="R408" s="184"/>
      <c r="S408" s="185" t="str">
        <f t="shared" si="78"/>
        <v>0</v>
      </c>
      <c r="T408" s="185" t="str">
        <f t="shared" si="78"/>
        <v>0</v>
      </c>
      <c r="U408" s="185">
        <f t="shared" si="79"/>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77"/>
        <v>--</v>
      </c>
      <c r="H409" s="27" t="s">
        <v>30</v>
      </c>
      <c r="I409" s="33" t="s">
        <v>30</v>
      </c>
      <c r="J409" s="87"/>
      <c r="K409" s="33"/>
      <c r="L409" s="26"/>
      <c r="M409" s="26"/>
      <c r="N409" s="26"/>
      <c r="O409" s="26"/>
      <c r="P409" s="169"/>
      <c r="Q409" s="184"/>
      <c r="R409" s="184"/>
      <c r="S409" s="185" t="str">
        <f t="shared" si="78"/>
        <v>0</v>
      </c>
      <c r="T409" s="185" t="str">
        <f t="shared" si="78"/>
        <v>0</v>
      </c>
      <c r="U409" s="185">
        <f t="shared" si="79"/>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77"/>
        <v>--</v>
      </c>
      <c r="H410" s="27" t="s">
        <v>30</v>
      </c>
      <c r="I410" s="33" t="s">
        <v>30</v>
      </c>
      <c r="J410" s="87"/>
      <c r="K410" s="33"/>
      <c r="L410" s="26"/>
      <c r="M410" s="26"/>
      <c r="N410" s="26"/>
      <c r="O410" s="28"/>
      <c r="P410" s="169"/>
      <c r="Q410" s="184"/>
      <c r="R410" s="184"/>
      <c r="S410" s="185" t="str">
        <f t="shared" si="78"/>
        <v>0</v>
      </c>
      <c r="T410" s="185" t="str">
        <f t="shared" si="78"/>
        <v>0</v>
      </c>
      <c r="U410" s="185">
        <f t="shared" si="79"/>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77"/>
        <v>--</v>
      </c>
      <c r="H411" s="27" t="s">
        <v>30</v>
      </c>
      <c r="I411" s="33" t="s">
        <v>30</v>
      </c>
      <c r="J411" s="87"/>
      <c r="K411" s="33"/>
      <c r="L411" s="26"/>
      <c r="M411" s="26"/>
      <c r="N411" s="26"/>
      <c r="O411" s="29"/>
      <c r="P411" s="169"/>
      <c r="Q411" s="184"/>
      <c r="R411" s="184"/>
      <c r="S411" s="185" t="str">
        <f t="shared" si="78"/>
        <v>0</v>
      </c>
      <c r="T411" s="185" t="str">
        <f t="shared" si="78"/>
        <v>0</v>
      </c>
      <c r="U411" s="185">
        <f t="shared" si="79"/>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7"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customHeight="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customHeight="1" outlineLevel="1" x14ac:dyDescent="0.2">
      <c r="A419" s="169"/>
      <c r="B419" s="169"/>
      <c r="C419" s="26" t="s">
        <v>30</v>
      </c>
      <c r="D419" s="26" t="s">
        <v>30</v>
      </c>
      <c r="E419" s="26" t="s">
        <v>30</v>
      </c>
      <c r="F419" s="26" t="s">
        <v>30</v>
      </c>
      <c r="G419" s="161" t="str">
        <f t="shared" ref="G419:G432" si="80">V419</f>
        <v>--</v>
      </c>
      <c r="H419" s="27" t="s">
        <v>30</v>
      </c>
      <c r="I419" s="33" t="s">
        <v>30</v>
      </c>
      <c r="J419" s="87"/>
      <c r="K419" s="33"/>
      <c r="L419" s="26"/>
      <c r="M419" s="26"/>
      <c r="N419" s="26"/>
      <c r="O419" s="26"/>
      <c r="P419" s="169"/>
      <c r="Q419" s="184"/>
      <c r="R419" s="184"/>
      <c r="S419" s="185" t="str">
        <f t="shared" ref="S419:T432" si="81">IF(Q419="Basso",1.8,IF(Q419="Medio",2.5,IF(Q419="Medio-Alto",3.8,IF(Q419="Alto",5,"0"))))</f>
        <v>0</v>
      </c>
      <c r="T419" s="185" t="str">
        <f t="shared" si="81"/>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customHeight="1" outlineLevel="1" x14ac:dyDescent="0.2">
      <c r="A420" s="169"/>
      <c r="B420" s="169"/>
      <c r="C420" s="26" t="s">
        <v>30</v>
      </c>
      <c r="D420" s="26" t="s">
        <v>30</v>
      </c>
      <c r="E420" s="26" t="s">
        <v>30</v>
      </c>
      <c r="F420" s="26" t="s">
        <v>30</v>
      </c>
      <c r="G420" s="161" t="str">
        <f t="shared" si="80"/>
        <v>--</v>
      </c>
      <c r="H420" s="27" t="s">
        <v>30</v>
      </c>
      <c r="I420" s="33" t="s">
        <v>30</v>
      </c>
      <c r="J420" s="87"/>
      <c r="K420" s="33"/>
      <c r="L420" s="26"/>
      <c r="M420" s="26"/>
      <c r="N420" s="26"/>
      <c r="O420" s="26"/>
      <c r="P420" s="169"/>
      <c r="Q420" s="184"/>
      <c r="R420" s="184"/>
      <c r="S420" s="185" t="str">
        <f t="shared" si="81"/>
        <v>0</v>
      </c>
      <c r="T420" s="185" t="str">
        <f t="shared" si="81"/>
        <v>0</v>
      </c>
      <c r="U420" s="185">
        <f t="shared" ref="U420:U432" si="82">(T420*S420)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customHeight="1" outlineLevel="1" x14ac:dyDescent="0.2">
      <c r="A421" s="169"/>
      <c r="B421" s="169"/>
      <c r="C421" s="26" t="s">
        <v>30</v>
      </c>
      <c r="D421" s="26" t="s">
        <v>30</v>
      </c>
      <c r="E421" s="26" t="s">
        <v>30</v>
      </c>
      <c r="F421" s="26" t="s">
        <v>30</v>
      </c>
      <c r="G421" s="161" t="str">
        <f t="shared" si="80"/>
        <v>--</v>
      </c>
      <c r="H421" s="27" t="s">
        <v>30</v>
      </c>
      <c r="I421" s="33" t="s">
        <v>30</v>
      </c>
      <c r="J421" s="87"/>
      <c r="K421" s="33"/>
      <c r="L421" s="26"/>
      <c r="M421" s="26"/>
      <c r="N421" s="26"/>
      <c r="O421" s="26"/>
      <c r="P421" s="169"/>
      <c r="Q421" s="184"/>
      <c r="R421" s="184"/>
      <c r="S421" s="185" t="str">
        <f t="shared" si="81"/>
        <v>0</v>
      </c>
      <c r="T421" s="185" t="str">
        <f t="shared" si="81"/>
        <v>0</v>
      </c>
      <c r="U421" s="185">
        <f t="shared" si="82"/>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customHeight="1" outlineLevel="1" x14ac:dyDescent="0.2">
      <c r="A422" s="169"/>
      <c r="B422" s="169"/>
      <c r="C422" s="26" t="s">
        <v>30</v>
      </c>
      <c r="D422" s="26" t="s">
        <v>30</v>
      </c>
      <c r="E422" s="26" t="s">
        <v>30</v>
      </c>
      <c r="F422" s="26" t="s">
        <v>30</v>
      </c>
      <c r="G422" s="161" t="str">
        <f t="shared" si="80"/>
        <v>--</v>
      </c>
      <c r="H422" s="27" t="s">
        <v>30</v>
      </c>
      <c r="I422" s="33" t="s">
        <v>30</v>
      </c>
      <c r="J422" s="87"/>
      <c r="K422" s="33"/>
      <c r="L422" s="26"/>
      <c r="M422" s="26"/>
      <c r="N422" s="26"/>
      <c r="O422" s="26"/>
      <c r="P422" s="169"/>
      <c r="Q422" s="184"/>
      <c r="R422" s="184"/>
      <c r="S422" s="185" t="str">
        <f t="shared" si="81"/>
        <v>0</v>
      </c>
      <c r="T422" s="185" t="str">
        <f t="shared" si="81"/>
        <v>0</v>
      </c>
      <c r="U422" s="185">
        <f t="shared" si="82"/>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customHeight="1" outlineLevel="1" x14ac:dyDescent="0.2">
      <c r="A423" s="169"/>
      <c r="B423" s="169"/>
      <c r="C423" s="26" t="s">
        <v>30</v>
      </c>
      <c r="D423" s="26" t="s">
        <v>30</v>
      </c>
      <c r="E423" s="26" t="s">
        <v>30</v>
      </c>
      <c r="F423" s="26" t="s">
        <v>30</v>
      </c>
      <c r="G423" s="161" t="str">
        <f t="shared" si="80"/>
        <v>--</v>
      </c>
      <c r="H423" s="27" t="s">
        <v>30</v>
      </c>
      <c r="I423" s="33" t="s">
        <v>30</v>
      </c>
      <c r="J423" s="87"/>
      <c r="K423" s="33"/>
      <c r="L423" s="26"/>
      <c r="M423" s="26"/>
      <c r="N423" s="26"/>
      <c r="O423" s="26"/>
      <c r="P423" s="169"/>
      <c r="Q423" s="184"/>
      <c r="R423" s="184"/>
      <c r="S423" s="185" t="str">
        <f t="shared" si="81"/>
        <v>0</v>
      </c>
      <c r="T423" s="185" t="str">
        <f t="shared" si="81"/>
        <v>0</v>
      </c>
      <c r="U423" s="185">
        <f t="shared" si="82"/>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customHeight="1" outlineLevel="1" x14ac:dyDescent="0.2">
      <c r="A424" s="169"/>
      <c r="B424" s="169"/>
      <c r="C424" s="26" t="s">
        <v>30</v>
      </c>
      <c r="D424" s="26" t="s">
        <v>30</v>
      </c>
      <c r="E424" s="26" t="s">
        <v>30</v>
      </c>
      <c r="F424" s="26" t="s">
        <v>30</v>
      </c>
      <c r="G424" s="161" t="str">
        <f t="shared" si="80"/>
        <v>--</v>
      </c>
      <c r="H424" s="27" t="s">
        <v>30</v>
      </c>
      <c r="I424" s="33" t="s">
        <v>30</v>
      </c>
      <c r="J424" s="87"/>
      <c r="K424" s="33"/>
      <c r="L424" s="26"/>
      <c r="M424" s="26"/>
      <c r="N424" s="26"/>
      <c r="O424" s="26"/>
      <c r="P424" s="169"/>
      <c r="Q424" s="184"/>
      <c r="R424" s="184"/>
      <c r="S424" s="185" t="str">
        <f t="shared" si="81"/>
        <v>0</v>
      </c>
      <c r="T424" s="185" t="str">
        <f t="shared" si="81"/>
        <v>0</v>
      </c>
      <c r="U424" s="185">
        <f t="shared" si="82"/>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customHeight="1" outlineLevel="1" x14ac:dyDescent="0.2">
      <c r="A425" s="169"/>
      <c r="B425" s="169"/>
      <c r="C425" s="26" t="s">
        <v>30</v>
      </c>
      <c r="D425" s="26" t="s">
        <v>30</v>
      </c>
      <c r="E425" s="26" t="s">
        <v>30</v>
      </c>
      <c r="F425" s="26" t="s">
        <v>30</v>
      </c>
      <c r="G425" s="161" t="str">
        <f t="shared" si="80"/>
        <v>--</v>
      </c>
      <c r="H425" s="27" t="s">
        <v>30</v>
      </c>
      <c r="I425" s="33" t="s">
        <v>30</v>
      </c>
      <c r="J425" s="87"/>
      <c r="K425" s="33"/>
      <c r="L425" s="26"/>
      <c r="M425" s="26"/>
      <c r="N425" s="26"/>
      <c r="O425" s="26"/>
      <c r="P425" s="169"/>
      <c r="Q425" s="184"/>
      <c r="R425" s="184"/>
      <c r="S425" s="185" t="str">
        <f t="shared" si="81"/>
        <v>0</v>
      </c>
      <c r="T425" s="185" t="str">
        <f t="shared" si="81"/>
        <v>0</v>
      </c>
      <c r="U425" s="185">
        <f t="shared" si="82"/>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customHeight="1" outlineLevel="1" x14ac:dyDescent="0.2">
      <c r="A426" s="169"/>
      <c r="B426" s="169"/>
      <c r="C426" s="26" t="s">
        <v>30</v>
      </c>
      <c r="D426" s="26" t="s">
        <v>30</v>
      </c>
      <c r="E426" s="26" t="s">
        <v>30</v>
      </c>
      <c r="F426" s="26" t="s">
        <v>30</v>
      </c>
      <c r="G426" s="161" t="str">
        <f t="shared" si="80"/>
        <v>--</v>
      </c>
      <c r="H426" s="27" t="s">
        <v>30</v>
      </c>
      <c r="I426" s="33" t="s">
        <v>30</v>
      </c>
      <c r="J426" s="88"/>
      <c r="K426" s="33"/>
      <c r="L426" s="26"/>
      <c r="M426" s="26"/>
      <c r="N426" s="26"/>
      <c r="O426" s="26"/>
      <c r="P426" s="169"/>
      <c r="Q426" s="184"/>
      <c r="R426" s="184"/>
      <c r="S426" s="185" t="str">
        <f t="shared" si="81"/>
        <v>0</v>
      </c>
      <c r="T426" s="185" t="str">
        <f t="shared" si="81"/>
        <v>0</v>
      </c>
      <c r="U426" s="185">
        <f t="shared" si="82"/>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customHeight="1" outlineLevel="1" x14ac:dyDescent="0.2">
      <c r="A427" s="169"/>
      <c r="B427" s="169"/>
      <c r="C427" s="26" t="s">
        <v>30</v>
      </c>
      <c r="D427" s="26" t="s">
        <v>30</v>
      </c>
      <c r="E427" s="26" t="s">
        <v>30</v>
      </c>
      <c r="F427" s="26" t="s">
        <v>30</v>
      </c>
      <c r="G427" s="161" t="str">
        <f t="shared" si="80"/>
        <v>--</v>
      </c>
      <c r="H427" s="27" t="s">
        <v>30</v>
      </c>
      <c r="I427" s="33" t="s">
        <v>30</v>
      </c>
      <c r="J427" s="88"/>
      <c r="K427" s="33"/>
      <c r="L427" s="26"/>
      <c r="M427" s="26"/>
      <c r="N427" s="26"/>
      <c r="O427" s="26"/>
      <c r="P427" s="169"/>
      <c r="Q427" s="184"/>
      <c r="R427" s="184"/>
      <c r="S427" s="185" t="str">
        <f t="shared" si="81"/>
        <v>0</v>
      </c>
      <c r="T427" s="185" t="str">
        <f t="shared" si="81"/>
        <v>0</v>
      </c>
      <c r="U427" s="185">
        <f t="shared" si="82"/>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customHeight="1" outlineLevel="1" x14ac:dyDescent="0.2">
      <c r="A428" s="169"/>
      <c r="B428" s="169"/>
      <c r="C428" s="26" t="s">
        <v>30</v>
      </c>
      <c r="D428" s="26" t="s">
        <v>30</v>
      </c>
      <c r="E428" s="26" t="s">
        <v>30</v>
      </c>
      <c r="F428" s="26" t="s">
        <v>30</v>
      </c>
      <c r="G428" s="161" t="str">
        <f t="shared" si="80"/>
        <v>--</v>
      </c>
      <c r="H428" s="27" t="s">
        <v>30</v>
      </c>
      <c r="I428" s="33" t="s">
        <v>30</v>
      </c>
      <c r="J428" s="88"/>
      <c r="K428" s="33"/>
      <c r="L428" s="26"/>
      <c r="M428" s="26"/>
      <c r="N428" s="26"/>
      <c r="O428" s="26"/>
      <c r="P428" s="169"/>
      <c r="Q428" s="184"/>
      <c r="R428" s="184"/>
      <c r="S428" s="185" t="str">
        <f t="shared" si="81"/>
        <v>0</v>
      </c>
      <c r="T428" s="185" t="str">
        <f t="shared" si="81"/>
        <v>0</v>
      </c>
      <c r="U428" s="185">
        <f t="shared" si="82"/>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customHeight="1" outlineLevel="1" x14ac:dyDescent="0.2">
      <c r="A429" s="169"/>
      <c r="B429" s="169"/>
      <c r="C429" s="26" t="s">
        <v>30</v>
      </c>
      <c r="D429" s="26" t="s">
        <v>30</v>
      </c>
      <c r="E429" s="26" t="s">
        <v>30</v>
      </c>
      <c r="F429" s="26" t="s">
        <v>30</v>
      </c>
      <c r="G429" s="161" t="str">
        <f t="shared" si="80"/>
        <v>--</v>
      </c>
      <c r="H429" s="27" t="s">
        <v>30</v>
      </c>
      <c r="I429" s="33" t="s">
        <v>30</v>
      </c>
      <c r="J429" s="88"/>
      <c r="K429" s="33"/>
      <c r="L429" s="26"/>
      <c r="M429" s="26"/>
      <c r="N429" s="26"/>
      <c r="O429" s="26"/>
      <c r="P429" s="169"/>
      <c r="Q429" s="184"/>
      <c r="R429" s="184"/>
      <c r="S429" s="185" t="str">
        <f t="shared" si="81"/>
        <v>0</v>
      </c>
      <c r="T429" s="185" t="str">
        <f t="shared" si="81"/>
        <v>0</v>
      </c>
      <c r="U429" s="185">
        <f t="shared" si="82"/>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customHeight="1" outlineLevel="1" x14ac:dyDescent="0.2">
      <c r="A430" s="169"/>
      <c r="B430" s="169"/>
      <c r="C430" s="26" t="s">
        <v>30</v>
      </c>
      <c r="D430" s="26" t="s">
        <v>30</v>
      </c>
      <c r="E430" s="26" t="s">
        <v>30</v>
      </c>
      <c r="F430" s="26" t="s">
        <v>30</v>
      </c>
      <c r="G430" s="161" t="str">
        <f t="shared" si="80"/>
        <v>--</v>
      </c>
      <c r="H430" s="27" t="s">
        <v>30</v>
      </c>
      <c r="I430" s="33" t="s">
        <v>30</v>
      </c>
      <c r="J430" s="87"/>
      <c r="K430" s="33"/>
      <c r="L430" s="26"/>
      <c r="M430" s="26"/>
      <c r="N430" s="26"/>
      <c r="O430" s="26"/>
      <c r="P430" s="169"/>
      <c r="Q430" s="184"/>
      <c r="R430" s="184"/>
      <c r="S430" s="185" t="str">
        <f t="shared" si="81"/>
        <v>0</v>
      </c>
      <c r="T430" s="185" t="str">
        <f t="shared" si="81"/>
        <v>0</v>
      </c>
      <c r="U430" s="185">
        <f t="shared" si="82"/>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customHeight="1" outlineLevel="1" x14ac:dyDescent="0.2">
      <c r="A431" s="169"/>
      <c r="B431" s="169"/>
      <c r="C431" s="26" t="s">
        <v>30</v>
      </c>
      <c r="D431" s="26" t="s">
        <v>30</v>
      </c>
      <c r="E431" s="26" t="s">
        <v>30</v>
      </c>
      <c r="F431" s="26" t="s">
        <v>30</v>
      </c>
      <c r="G431" s="161" t="str">
        <f t="shared" si="80"/>
        <v>--</v>
      </c>
      <c r="H431" s="27" t="s">
        <v>30</v>
      </c>
      <c r="I431" s="33" t="s">
        <v>30</v>
      </c>
      <c r="J431" s="87"/>
      <c r="K431" s="33"/>
      <c r="L431" s="26"/>
      <c r="M431" s="26"/>
      <c r="N431" s="26"/>
      <c r="O431" s="28"/>
      <c r="P431" s="169"/>
      <c r="Q431" s="184"/>
      <c r="R431" s="184"/>
      <c r="S431" s="185" t="str">
        <f t="shared" si="81"/>
        <v>0</v>
      </c>
      <c r="T431" s="185" t="str">
        <f t="shared" si="81"/>
        <v>0</v>
      </c>
      <c r="U431" s="185">
        <f t="shared" si="82"/>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customHeight="1" outlineLevel="1" x14ac:dyDescent="0.2">
      <c r="A432" s="169"/>
      <c r="B432" s="169"/>
      <c r="C432" s="26" t="s">
        <v>30</v>
      </c>
      <c r="D432" s="26" t="s">
        <v>30</v>
      </c>
      <c r="E432" s="26" t="s">
        <v>30</v>
      </c>
      <c r="F432" s="26" t="s">
        <v>30</v>
      </c>
      <c r="G432" s="161" t="str">
        <f t="shared" si="80"/>
        <v>--</v>
      </c>
      <c r="H432" s="27" t="s">
        <v>30</v>
      </c>
      <c r="I432" s="33" t="s">
        <v>30</v>
      </c>
      <c r="J432" s="87"/>
      <c r="K432" s="33"/>
      <c r="L432" s="26"/>
      <c r="M432" s="26"/>
      <c r="N432" s="26"/>
      <c r="O432" s="29"/>
      <c r="P432" s="169"/>
      <c r="Q432" s="184"/>
      <c r="R432" s="184"/>
      <c r="S432" s="185" t="str">
        <f t="shared" si="81"/>
        <v>0</v>
      </c>
      <c r="T432" s="185" t="str">
        <f t="shared" si="81"/>
        <v>0</v>
      </c>
      <c r="U432" s="185">
        <f t="shared" si="82"/>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C395:D395"/>
    <mergeCell ref="C414:E415"/>
    <mergeCell ref="F414:H414"/>
    <mergeCell ref="J414:K414"/>
    <mergeCell ref="M415:O415"/>
    <mergeCell ref="C374:D374"/>
    <mergeCell ref="C393:E394"/>
    <mergeCell ref="F393:H393"/>
    <mergeCell ref="J393:K393"/>
    <mergeCell ref="M394:O394"/>
    <mergeCell ref="C353:D353"/>
    <mergeCell ref="C372:E373"/>
    <mergeCell ref="F372:H372"/>
    <mergeCell ref="J372:K372"/>
    <mergeCell ref="M373:O373"/>
    <mergeCell ref="C332:D332"/>
    <mergeCell ref="C351:E352"/>
    <mergeCell ref="F351:H351"/>
    <mergeCell ref="J351:K351"/>
    <mergeCell ref="M352:O352"/>
    <mergeCell ref="C311:D311"/>
    <mergeCell ref="C330:E331"/>
    <mergeCell ref="F330:H330"/>
    <mergeCell ref="J330:K330"/>
    <mergeCell ref="M331:O331"/>
    <mergeCell ref="C290:D290"/>
    <mergeCell ref="C309:E310"/>
    <mergeCell ref="F309:H309"/>
    <mergeCell ref="J309:K309"/>
    <mergeCell ref="M310:O310"/>
    <mergeCell ref="C269:D269"/>
    <mergeCell ref="C288:E289"/>
    <mergeCell ref="F288:H288"/>
    <mergeCell ref="J288:K288"/>
    <mergeCell ref="M289:O289"/>
    <mergeCell ref="C248:D248"/>
    <mergeCell ref="C267:E268"/>
    <mergeCell ref="F267:H267"/>
    <mergeCell ref="J267:K267"/>
    <mergeCell ref="M268:O268"/>
    <mergeCell ref="C227:D227"/>
    <mergeCell ref="C246:E247"/>
    <mergeCell ref="F246:H246"/>
    <mergeCell ref="J246:K246"/>
    <mergeCell ref="M247:O247"/>
    <mergeCell ref="C206:D206"/>
    <mergeCell ref="C225:E226"/>
    <mergeCell ref="F225:H225"/>
    <mergeCell ref="J225:K225"/>
    <mergeCell ref="M226:O226"/>
    <mergeCell ref="C185:D185"/>
    <mergeCell ref="C204:E205"/>
    <mergeCell ref="F204:H204"/>
    <mergeCell ref="J204:K204"/>
    <mergeCell ref="M205:O205"/>
    <mergeCell ref="C164:D164"/>
    <mergeCell ref="C183:E184"/>
    <mergeCell ref="F183:H183"/>
    <mergeCell ref="J183:K183"/>
    <mergeCell ref="M184:O184"/>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C59:D59"/>
    <mergeCell ref="C78:E79"/>
    <mergeCell ref="F78:H78"/>
    <mergeCell ref="J78:K78"/>
    <mergeCell ref="M79:O79"/>
    <mergeCell ref="C38:D38"/>
    <mergeCell ref="C57:E58"/>
    <mergeCell ref="F57:H57"/>
    <mergeCell ref="J57:K57"/>
    <mergeCell ref="M58:O58"/>
    <mergeCell ref="W1:W14"/>
    <mergeCell ref="S13:U13"/>
    <mergeCell ref="C17:D17"/>
    <mergeCell ref="C36:E37"/>
    <mergeCell ref="F36:H36"/>
    <mergeCell ref="J36:K36"/>
    <mergeCell ref="M37:O37"/>
    <mergeCell ref="A1:E1"/>
    <mergeCell ref="H1:I1"/>
    <mergeCell ref="G4:G12"/>
    <mergeCell ref="I14:L14"/>
    <mergeCell ref="C15:E16"/>
    <mergeCell ref="F15:H15"/>
    <mergeCell ref="J15:K15"/>
    <mergeCell ref="M16:O16"/>
  </mergeCells>
  <conditionalFormatting sqref="I26:I33">
    <cfRule type="cellIs" dxfId="3524" priority="1720" operator="equal">
      <formula>0</formula>
    </cfRule>
  </conditionalFormatting>
  <conditionalFormatting sqref="I26:I33">
    <cfRule type="cellIs" dxfId="3523" priority="1717" operator="equal">
      <formula>0</formula>
    </cfRule>
    <cfRule type="expression" dxfId="3522" priority="1718">
      <formula>"""$F$9+$G$9+$H$9=0"""</formula>
    </cfRule>
    <cfRule type="expression" dxfId="3521" priority="1719">
      <formula>"$F$9=0"""</formula>
    </cfRule>
  </conditionalFormatting>
  <conditionalFormatting sqref="I23 I25">
    <cfRule type="cellIs" dxfId="3520" priority="1714" operator="equal">
      <formula>0</formula>
    </cfRule>
  </conditionalFormatting>
  <conditionalFormatting sqref="I23 I25">
    <cfRule type="cellIs" dxfId="3519" priority="1711" operator="equal">
      <formula>0</formula>
    </cfRule>
    <cfRule type="expression" dxfId="3518" priority="1712">
      <formula>"""$F$9+$G$9+$H$9=0"""</formula>
    </cfRule>
    <cfRule type="expression" dxfId="3517" priority="1713">
      <formula>"$F$9=0"""</formula>
    </cfRule>
  </conditionalFormatting>
  <conditionalFormatting sqref="E29:E33">
    <cfRule type="colorScale" priority="1721">
      <colorScale>
        <cfvo type="min"/>
        <cfvo type="percentile" val="50"/>
        <cfvo type="max"/>
        <color rgb="FFF8696B"/>
        <color rgb="FFFFEB84"/>
        <color rgb="FF63BE7B"/>
      </colorScale>
    </cfRule>
  </conditionalFormatting>
  <conditionalFormatting sqref="F26:F33">
    <cfRule type="colorScale" priority="1723">
      <colorScale>
        <cfvo type="min"/>
        <cfvo type="percentile" val="50"/>
        <cfvo type="max"/>
        <color rgb="FFF8696B"/>
        <color rgb="FFFFEB84"/>
        <color rgb="FF63BE7B"/>
      </colorScale>
    </cfRule>
  </conditionalFormatting>
  <conditionalFormatting sqref="F25 F23">
    <cfRule type="colorScale" priority="1724">
      <colorScale>
        <cfvo type="min"/>
        <cfvo type="percentile" val="50"/>
        <cfvo type="max"/>
        <color rgb="FFF8696B"/>
        <color rgb="FFFFEB84"/>
        <color rgb="FF63BE7B"/>
      </colorScale>
    </cfRule>
  </conditionalFormatting>
  <conditionalFormatting sqref="I47:I54">
    <cfRule type="cellIs" dxfId="3516" priority="1240" operator="equal">
      <formula>0</formula>
    </cfRule>
  </conditionalFormatting>
  <conditionalFormatting sqref="I47:I54">
    <cfRule type="cellIs" dxfId="3515" priority="1237" operator="equal">
      <formula>0</formula>
    </cfRule>
    <cfRule type="expression" dxfId="3514" priority="1238">
      <formula>"""$F$9+$G$9+$H$9=0"""</formula>
    </cfRule>
    <cfRule type="expression" dxfId="3513" priority="1239">
      <formula>"$F$9=0"""</formula>
    </cfRule>
  </conditionalFormatting>
  <conditionalFormatting sqref="I46">
    <cfRule type="cellIs" dxfId="3512" priority="1236" operator="equal">
      <formula>0</formula>
    </cfRule>
  </conditionalFormatting>
  <conditionalFormatting sqref="I46">
    <cfRule type="cellIs" dxfId="3511" priority="1233" operator="equal">
      <formula>0</formula>
    </cfRule>
    <cfRule type="expression" dxfId="3510" priority="1234">
      <formula>"""$F$9+$G$9+$H$9=0"""</formula>
    </cfRule>
    <cfRule type="expression" dxfId="3509" priority="1235">
      <formula>"$F$9=0"""</formula>
    </cfRule>
  </conditionalFormatting>
  <conditionalFormatting sqref="E47:E54">
    <cfRule type="colorScale" priority="1241">
      <colorScale>
        <cfvo type="min"/>
        <cfvo type="percentile" val="50"/>
        <cfvo type="max"/>
        <color rgb="FFF8696B"/>
        <color rgb="FFFFEB84"/>
        <color rgb="FF63BE7B"/>
      </colorScale>
    </cfRule>
  </conditionalFormatting>
  <conditionalFormatting sqref="E46">
    <cfRule type="colorScale" priority="1242">
      <colorScale>
        <cfvo type="min"/>
        <cfvo type="percentile" val="50"/>
        <cfvo type="max"/>
        <color rgb="FFF8696B"/>
        <color rgb="FFFFEB84"/>
        <color rgb="FF63BE7B"/>
      </colorScale>
    </cfRule>
  </conditionalFormatting>
  <conditionalFormatting sqref="F47:F54">
    <cfRule type="colorScale" priority="1243">
      <colorScale>
        <cfvo type="min"/>
        <cfvo type="percentile" val="50"/>
        <cfvo type="max"/>
        <color rgb="FFF8696B"/>
        <color rgb="FFFFEB84"/>
        <color rgb="FF63BE7B"/>
      </colorScale>
    </cfRule>
  </conditionalFormatting>
  <conditionalFormatting sqref="F46">
    <cfRule type="colorScale" priority="1244">
      <colorScale>
        <cfvo type="min"/>
        <cfvo type="percentile" val="50"/>
        <cfvo type="max"/>
        <color rgb="FFF8696B"/>
        <color rgb="FFFFEB84"/>
        <color rgb="FF63BE7B"/>
      </colorScale>
    </cfRule>
  </conditionalFormatting>
  <conditionalFormatting sqref="I68:I75">
    <cfRule type="cellIs" dxfId="3508" priority="1227" operator="equal">
      <formula>0</formula>
    </cfRule>
  </conditionalFormatting>
  <conditionalFormatting sqref="I68:I75">
    <cfRule type="cellIs" dxfId="3507" priority="1224" operator="equal">
      <formula>0</formula>
    </cfRule>
    <cfRule type="expression" dxfId="3506" priority="1225">
      <formula>"""$F$9+$G$9+$H$9=0"""</formula>
    </cfRule>
    <cfRule type="expression" dxfId="3505" priority="1226">
      <formula>"$F$9=0"""</formula>
    </cfRule>
  </conditionalFormatting>
  <conditionalFormatting sqref="I67">
    <cfRule type="cellIs" dxfId="3504" priority="1223" operator="equal">
      <formula>0</formula>
    </cfRule>
  </conditionalFormatting>
  <conditionalFormatting sqref="I67">
    <cfRule type="cellIs" dxfId="3503" priority="1220" operator="equal">
      <formula>0</formula>
    </cfRule>
    <cfRule type="expression" dxfId="3502" priority="1221">
      <formula>"""$F$9+$G$9+$H$9=0"""</formula>
    </cfRule>
    <cfRule type="expression" dxfId="3501" priority="1222">
      <formula>"$F$9=0"""</formula>
    </cfRule>
  </conditionalFormatting>
  <conditionalFormatting sqref="E68:E75">
    <cfRule type="colorScale" priority="1228">
      <colorScale>
        <cfvo type="min"/>
        <cfvo type="percentile" val="50"/>
        <cfvo type="max"/>
        <color rgb="FFF8696B"/>
        <color rgb="FFFFEB84"/>
        <color rgb="FF63BE7B"/>
      </colorScale>
    </cfRule>
  </conditionalFormatting>
  <conditionalFormatting sqref="E67">
    <cfRule type="colorScale" priority="1229">
      <colorScale>
        <cfvo type="min"/>
        <cfvo type="percentile" val="50"/>
        <cfvo type="max"/>
        <color rgb="FFF8696B"/>
        <color rgb="FFFFEB84"/>
        <color rgb="FF63BE7B"/>
      </colorScale>
    </cfRule>
  </conditionalFormatting>
  <conditionalFormatting sqref="F68:F75">
    <cfRule type="colorScale" priority="1230">
      <colorScale>
        <cfvo type="min"/>
        <cfvo type="percentile" val="50"/>
        <cfvo type="max"/>
        <color rgb="FFF8696B"/>
        <color rgb="FFFFEB84"/>
        <color rgb="FF63BE7B"/>
      </colorScale>
    </cfRule>
  </conditionalFormatting>
  <conditionalFormatting sqref="F67">
    <cfRule type="colorScale" priority="1231">
      <colorScale>
        <cfvo type="min"/>
        <cfvo type="percentile" val="50"/>
        <cfvo type="max"/>
        <color rgb="FFF8696B"/>
        <color rgb="FFFFEB84"/>
        <color rgb="FF63BE7B"/>
      </colorScale>
    </cfRule>
  </conditionalFormatting>
  <conditionalFormatting sqref="I89:I96">
    <cfRule type="cellIs" dxfId="3500" priority="1214" operator="equal">
      <formula>0</formula>
    </cfRule>
  </conditionalFormatting>
  <conditionalFormatting sqref="I89:I96">
    <cfRule type="cellIs" dxfId="3499" priority="1211" operator="equal">
      <formula>0</formula>
    </cfRule>
    <cfRule type="expression" dxfId="3498" priority="1212">
      <formula>"""$F$9+$G$9+$H$9=0"""</formula>
    </cfRule>
    <cfRule type="expression" dxfId="3497" priority="1213">
      <formula>"$F$9=0"""</formula>
    </cfRule>
  </conditionalFormatting>
  <conditionalFormatting sqref="I88">
    <cfRule type="cellIs" dxfId="3496" priority="1210" operator="equal">
      <formula>0</formula>
    </cfRule>
  </conditionalFormatting>
  <conditionalFormatting sqref="I88">
    <cfRule type="cellIs" dxfId="3495" priority="1207" operator="equal">
      <formula>0</formula>
    </cfRule>
    <cfRule type="expression" dxfId="3494" priority="1208">
      <formula>"""$F$9+$G$9+$H$9=0"""</formula>
    </cfRule>
    <cfRule type="expression" dxfId="3493" priority="1209">
      <formula>"$F$9=0"""</formula>
    </cfRule>
  </conditionalFormatting>
  <conditionalFormatting sqref="E89:E96">
    <cfRule type="colorScale" priority="1215">
      <colorScale>
        <cfvo type="min"/>
        <cfvo type="percentile" val="50"/>
        <cfvo type="max"/>
        <color rgb="FFF8696B"/>
        <color rgb="FFFFEB84"/>
        <color rgb="FF63BE7B"/>
      </colorScale>
    </cfRule>
  </conditionalFormatting>
  <conditionalFormatting sqref="E88">
    <cfRule type="colorScale" priority="1216">
      <colorScale>
        <cfvo type="min"/>
        <cfvo type="percentile" val="50"/>
        <cfvo type="max"/>
        <color rgb="FFF8696B"/>
        <color rgb="FFFFEB84"/>
        <color rgb="FF63BE7B"/>
      </colorScale>
    </cfRule>
  </conditionalFormatting>
  <conditionalFormatting sqref="F89:F96">
    <cfRule type="colorScale" priority="1217">
      <colorScale>
        <cfvo type="min"/>
        <cfvo type="percentile" val="50"/>
        <cfvo type="max"/>
        <color rgb="FFF8696B"/>
        <color rgb="FFFFEB84"/>
        <color rgb="FF63BE7B"/>
      </colorScale>
    </cfRule>
  </conditionalFormatting>
  <conditionalFormatting sqref="F88">
    <cfRule type="colorScale" priority="1218">
      <colorScale>
        <cfvo type="min"/>
        <cfvo type="percentile" val="50"/>
        <cfvo type="max"/>
        <color rgb="FFF8696B"/>
        <color rgb="FFFFEB84"/>
        <color rgb="FF63BE7B"/>
      </colorScale>
    </cfRule>
  </conditionalFormatting>
  <conditionalFormatting sqref="I110:I117">
    <cfRule type="cellIs" dxfId="3492" priority="1201" operator="equal">
      <formula>0</formula>
    </cfRule>
  </conditionalFormatting>
  <conditionalFormatting sqref="I110:I117">
    <cfRule type="cellIs" dxfId="3491" priority="1198" operator="equal">
      <formula>0</formula>
    </cfRule>
    <cfRule type="expression" dxfId="3490" priority="1199">
      <formula>"""$F$9+$G$9+$H$9=0"""</formula>
    </cfRule>
    <cfRule type="expression" dxfId="3489" priority="1200">
      <formula>"$F$9=0"""</formula>
    </cfRule>
  </conditionalFormatting>
  <conditionalFormatting sqref="I109">
    <cfRule type="cellIs" dxfId="3488" priority="1197" operator="equal">
      <formula>0</formula>
    </cfRule>
  </conditionalFormatting>
  <conditionalFormatting sqref="I109">
    <cfRule type="cellIs" dxfId="3487" priority="1194" operator="equal">
      <formula>0</formula>
    </cfRule>
    <cfRule type="expression" dxfId="3486" priority="1195">
      <formula>"""$F$9+$G$9+$H$9=0"""</formula>
    </cfRule>
    <cfRule type="expression" dxfId="3485" priority="1196">
      <formula>"$F$9=0"""</formula>
    </cfRule>
  </conditionalFormatting>
  <conditionalFormatting sqref="E110:E117">
    <cfRule type="colorScale" priority="1202">
      <colorScale>
        <cfvo type="min"/>
        <cfvo type="percentile" val="50"/>
        <cfvo type="max"/>
        <color rgb="FFF8696B"/>
        <color rgb="FFFFEB84"/>
        <color rgb="FF63BE7B"/>
      </colorScale>
    </cfRule>
  </conditionalFormatting>
  <conditionalFormatting sqref="E109">
    <cfRule type="colorScale" priority="1203">
      <colorScale>
        <cfvo type="min"/>
        <cfvo type="percentile" val="50"/>
        <cfvo type="max"/>
        <color rgb="FFF8696B"/>
        <color rgb="FFFFEB84"/>
        <color rgb="FF63BE7B"/>
      </colorScale>
    </cfRule>
  </conditionalFormatting>
  <conditionalFormatting sqref="F110:F117">
    <cfRule type="colorScale" priority="1204">
      <colorScale>
        <cfvo type="min"/>
        <cfvo type="percentile" val="50"/>
        <cfvo type="max"/>
        <color rgb="FFF8696B"/>
        <color rgb="FFFFEB84"/>
        <color rgb="FF63BE7B"/>
      </colorScale>
    </cfRule>
  </conditionalFormatting>
  <conditionalFormatting sqref="F109">
    <cfRule type="colorScale" priority="1205">
      <colorScale>
        <cfvo type="min"/>
        <cfvo type="percentile" val="50"/>
        <cfvo type="max"/>
        <color rgb="FFF8696B"/>
        <color rgb="FFFFEB84"/>
        <color rgb="FF63BE7B"/>
      </colorScale>
    </cfRule>
  </conditionalFormatting>
  <conditionalFormatting sqref="I131:I138">
    <cfRule type="cellIs" dxfId="3484" priority="1188" operator="equal">
      <formula>0</formula>
    </cfRule>
  </conditionalFormatting>
  <conditionalFormatting sqref="I131:I138">
    <cfRule type="cellIs" dxfId="3483" priority="1185" operator="equal">
      <formula>0</formula>
    </cfRule>
    <cfRule type="expression" dxfId="3482" priority="1186">
      <formula>"""$F$9+$G$9+$H$9=0"""</formula>
    </cfRule>
    <cfRule type="expression" dxfId="3481" priority="1187">
      <formula>"$F$9=0"""</formula>
    </cfRule>
  </conditionalFormatting>
  <conditionalFormatting sqref="I130">
    <cfRule type="cellIs" dxfId="3480" priority="1184" operator="equal">
      <formula>0</formula>
    </cfRule>
  </conditionalFormatting>
  <conditionalFormatting sqref="I130">
    <cfRule type="cellIs" dxfId="3479" priority="1181" operator="equal">
      <formula>0</formula>
    </cfRule>
    <cfRule type="expression" dxfId="3478" priority="1182">
      <formula>"""$F$9+$G$9+$H$9=0"""</formula>
    </cfRule>
    <cfRule type="expression" dxfId="3477" priority="1183">
      <formula>"$F$9=0"""</formula>
    </cfRule>
  </conditionalFormatting>
  <conditionalFormatting sqref="E131:E138">
    <cfRule type="colorScale" priority="1189">
      <colorScale>
        <cfvo type="min"/>
        <cfvo type="percentile" val="50"/>
        <cfvo type="max"/>
        <color rgb="FFF8696B"/>
        <color rgb="FFFFEB84"/>
        <color rgb="FF63BE7B"/>
      </colorScale>
    </cfRule>
  </conditionalFormatting>
  <conditionalFormatting sqref="E130">
    <cfRule type="colorScale" priority="1190">
      <colorScale>
        <cfvo type="min"/>
        <cfvo type="percentile" val="50"/>
        <cfvo type="max"/>
        <color rgb="FFF8696B"/>
        <color rgb="FFFFEB84"/>
        <color rgb="FF63BE7B"/>
      </colorScale>
    </cfRule>
  </conditionalFormatting>
  <conditionalFormatting sqref="F131:F138">
    <cfRule type="colorScale" priority="1191">
      <colorScale>
        <cfvo type="min"/>
        <cfvo type="percentile" val="50"/>
        <cfvo type="max"/>
        <color rgb="FFF8696B"/>
        <color rgb="FFFFEB84"/>
        <color rgb="FF63BE7B"/>
      </colorScale>
    </cfRule>
  </conditionalFormatting>
  <conditionalFormatting sqref="F130">
    <cfRule type="colorScale" priority="1192">
      <colorScale>
        <cfvo type="min"/>
        <cfvo type="percentile" val="50"/>
        <cfvo type="max"/>
        <color rgb="FFF8696B"/>
        <color rgb="FFFFEB84"/>
        <color rgb="FF63BE7B"/>
      </colorScale>
    </cfRule>
  </conditionalFormatting>
  <conditionalFormatting sqref="I152:I159">
    <cfRule type="cellIs" dxfId="3476" priority="1175" operator="equal">
      <formula>0</formula>
    </cfRule>
  </conditionalFormatting>
  <conditionalFormatting sqref="I152:I159">
    <cfRule type="cellIs" dxfId="3475" priority="1172" operator="equal">
      <formula>0</formula>
    </cfRule>
    <cfRule type="expression" dxfId="3474" priority="1173">
      <formula>"""$F$9+$G$9+$H$9=0"""</formula>
    </cfRule>
    <cfRule type="expression" dxfId="3473" priority="1174">
      <formula>"$F$9=0"""</formula>
    </cfRule>
  </conditionalFormatting>
  <conditionalFormatting sqref="I148:I151">
    <cfRule type="cellIs" dxfId="3472" priority="1171" operator="equal">
      <formula>0</formula>
    </cfRule>
  </conditionalFormatting>
  <conditionalFormatting sqref="I148:I151">
    <cfRule type="cellIs" dxfId="3471" priority="1168" operator="equal">
      <formula>0</formula>
    </cfRule>
    <cfRule type="expression" dxfId="3470" priority="1169">
      <formula>"""$F$9+$G$9+$H$9=0"""</formula>
    </cfRule>
    <cfRule type="expression" dxfId="3469" priority="1170">
      <formula>"$F$9=0"""</formula>
    </cfRule>
  </conditionalFormatting>
  <conditionalFormatting sqref="E152:E159">
    <cfRule type="colorScale" priority="1176">
      <colorScale>
        <cfvo type="min"/>
        <cfvo type="percentile" val="50"/>
        <cfvo type="max"/>
        <color rgb="FFF8696B"/>
        <color rgb="FFFFEB84"/>
        <color rgb="FF63BE7B"/>
      </colorScale>
    </cfRule>
  </conditionalFormatting>
  <conditionalFormatting sqref="E145:E146 E148:E151">
    <cfRule type="colorScale" priority="1177">
      <colorScale>
        <cfvo type="min"/>
        <cfvo type="percentile" val="50"/>
        <cfvo type="max"/>
        <color rgb="FFF8696B"/>
        <color rgb="FFFFEB84"/>
        <color rgb="FF63BE7B"/>
      </colorScale>
    </cfRule>
  </conditionalFormatting>
  <conditionalFormatting sqref="F152:F159">
    <cfRule type="colorScale" priority="1178">
      <colorScale>
        <cfvo type="min"/>
        <cfvo type="percentile" val="50"/>
        <cfvo type="max"/>
        <color rgb="FFF8696B"/>
        <color rgb="FFFFEB84"/>
        <color rgb="FF63BE7B"/>
      </colorScale>
    </cfRule>
  </conditionalFormatting>
  <conditionalFormatting sqref="F148:F151">
    <cfRule type="colorScale" priority="1179">
      <colorScale>
        <cfvo type="min"/>
        <cfvo type="percentile" val="50"/>
        <cfvo type="max"/>
        <color rgb="FFF8696B"/>
        <color rgb="FFFFEB84"/>
        <color rgb="FF63BE7B"/>
      </colorScale>
    </cfRule>
  </conditionalFormatting>
  <conditionalFormatting sqref="I173:I180">
    <cfRule type="cellIs" dxfId="3468" priority="1162" operator="equal">
      <formula>0</formula>
    </cfRule>
  </conditionalFormatting>
  <conditionalFormatting sqref="I173:I180">
    <cfRule type="cellIs" dxfId="3467" priority="1159" operator="equal">
      <formula>0</formula>
    </cfRule>
    <cfRule type="expression" dxfId="3466" priority="1160">
      <formula>"""$F$9+$G$9+$H$9=0"""</formula>
    </cfRule>
    <cfRule type="expression" dxfId="3465" priority="1161">
      <formula>"$F$9=0"""</formula>
    </cfRule>
  </conditionalFormatting>
  <conditionalFormatting sqref="I172">
    <cfRule type="cellIs" dxfId="3464" priority="1158" operator="equal">
      <formula>0</formula>
    </cfRule>
  </conditionalFormatting>
  <conditionalFormatting sqref="I172">
    <cfRule type="cellIs" dxfId="3463" priority="1155" operator="equal">
      <formula>0</formula>
    </cfRule>
    <cfRule type="expression" dxfId="3462" priority="1156">
      <formula>"""$F$9+$G$9+$H$9=0"""</formula>
    </cfRule>
    <cfRule type="expression" dxfId="3461" priority="1157">
      <formula>"$F$9=0"""</formula>
    </cfRule>
  </conditionalFormatting>
  <conditionalFormatting sqref="E173:E180">
    <cfRule type="colorScale" priority="1163">
      <colorScale>
        <cfvo type="min"/>
        <cfvo type="percentile" val="50"/>
        <cfvo type="max"/>
        <color rgb="FFF8696B"/>
        <color rgb="FFFFEB84"/>
        <color rgb="FF63BE7B"/>
      </colorScale>
    </cfRule>
  </conditionalFormatting>
  <conditionalFormatting sqref="E172">
    <cfRule type="colorScale" priority="1164">
      <colorScale>
        <cfvo type="min"/>
        <cfvo type="percentile" val="50"/>
        <cfvo type="max"/>
        <color rgb="FFF8696B"/>
        <color rgb="FFFFEB84"/>
        <color rgb="FF63BE7B"/>
      </colorScale>
    </cfRule>
  </conditionalFormatting>
  <conditionalFormatting sqref="F173:F180">
    <cfRule type="colorScale" priority="1165">
      <colorScale>
        <cfvo type="min"/>
        <cfvo type="percentile" val="50"/>
        <cfvo type="max"/>
        <color rgb="FFF8696B"/>
        <color rgb="FFFFEB84"/>
        <color rgb="FF63BE7B"/>
      </colorScale>
    </cfRule>
  </conditionalFormatting>
  <conditionalFormatting sqref="F172">
    <cfRule type="colorScale" priority="1166">
      <colorScale>
        <cfvo type="min"/>
        <cfvo type="percentile" val="50"/>
        <cfvo type="max"/>
        <color rgb="FFF8696B"/>
        <color rgb="FFFFEB84"/>
        <color rgb="FF63BE7B"/>
      </colorScale>
    </cfRule>
  </conditionalFormatting>
  <conditionalFormatting sqref="I194:I201">
    <cfRule type="cellIs" dxfId="3460" priority="1149" operator="equal">
      <formula>0</formula>
    </cfRule>
  </conditionalFormatting>
  <conditionalFormatting sqref="I194:I201">
    <cfRule type="cellIs" dxfId="3459" priority="1146" operator="equal">
      <formula>0</formula>
    </cfRule>
    <cfRule type="expression" dxfId="3458" priority="1147">
      <formula>"""$F$9+$G$9+$H$9=0"""</formula>
    </cfRule>
    <cfRule type="expression" dxfId="3457" priority="1148">
      <formula>"$F$9=0"""</formula>
    </cfRule>
  </conditionalFormatting>
  <conditionalFormatting sqref="I192:I193">
    <cfRule type="cellIs" dxfId="3456" priority="1145" operator="equal">
      <formula>0</formula>
    </cfRule>
  </conditionalFormatting>
  <conditionalFormatting sqref="I192:I193">
    <cfRule type="cellIs" dxfId="3455" priority="1142" operator="equal">
      <formula>0</formula>
    </cfRule>
    <cfRule type="expression" dxfId="3454" priority="1143">
      <formula>"""$F$9+$G$9+$H$9=0"""</formula>
    </cfRule>
    <cfRule type="expression" dxfId="3453" priority="1144">
      <formula>"$F$9=0"""</formula>
    </cfRule>
  </conditionalFormatting>
  <conditionalFormatting sqref="E194:E201">
    <cfRule type="colorScale" priority="1150">
      <colorScale>
        <cfvo type="min"/>
        <cfvo type="percentile" val="50"/>
        <cfvo type="max"/>
        <color rgb="FFF8696B"/>
        <color rgb="FFFFEB84"/>
        <color rgb="FF63BE7B"/>
      </colorScale>
    </cfRule>
  </conditionalFormatting>
  <conditionalFormatting sqref="E192:E193">
    <cfRule type="colorScale" priority="1151">
      <colorScale>
        <cfvo type="min"/>
        <cfvo type="percentile" val="50"/>
        <cfvo type="max"/>
        <color rgb="FFF8696B"/>
        <color rgb="FFFFEB84"/>
        <color rgb="FF63BE7B"/>
      </colorScale>
    </cfRule>
  </conditionalFormatting>
  <conditionalFormatting sqref="F194:F201">
    <cfRule type="colorScale" priority="1152">
      <colorScale>
        <cfvo type="min"/>
        <cfvo type="percentile" val="50"/>
        <cfvo type="max"/>
        <color rgb="FFF8696B"/>
        <color rgb="FFFFEB84"/>
        <color rgb="FF63BE7B"/>
      </colorScale>
    </cfRule>
  </conditionalFormatting>
  <conditionalFormatting sqref="F192:F193">
    <cfRule type="colorScale" priority="1153">
      <colorScale>
        <cfvo type="min"/>
        <cfvo type="percentile" val="50"/>
        <cfvo type="max"/>
        <color rgb="FFF8696B"/>
        <color rgb="FFFFEB84"/>
        <color rgb="FF63BE7B"/>
      </colorScale>
    </cfRule>
  </conditionalFormatting>
  <conditionalFormatting sqref="I215:I222">
    <cfRule type="cellIs" dxfId="3452" priority="1136" operator="equal">
      <formula>0</formula>
    </cfRule>
  </conditionalFormatting>
  <conditionalFormatting sqref="I215:I222">
    <cfRule type="cellIs" dxfId="3451" priority="1133" operator="equal">
      <formula>0</formula>
    </cfRule>
    <cfRule type="expression" dxfId="3450" priority="1134">
      <formula>"""$F$9+$G$9+$H$9=0"""</formula>
    </cfRule>
    <cfRule type="expression" dxfId="3449" priority="1135">
      <formula>"$F$9=0"""</formula>
    </cfRule>
  </conditionalFormatting>
  <conditionalFormatting sqref="I212:I214">
    <cfRule type="cellIs" dxfId="3448" priority="1132" operator="equal">
      <formula>0</formula>
    </cfRule>
  </conditionalFormatting>
  <conditionalFormatting sqref="I212:I214">
    <cfRule type="cellIs" dxfId="3447" priority="1129" operator="equal">
      <formula>0</formula>
    </cfRule>
    <cfRule type="expression" dxfId="3446" priority="1130">
      <formula>"""$F$9+$G$9+$H$9=0"""</formula>
    </cfRule>
    <cfRule type="expression" dxfId="3445" priority="1131">
      <formula>"$F$9=0"""</formula>
    </cfRule>
  </conditionalFormatting>
  <conditionalFormatting sqref="E215:E222">
    <cfRule type="colorScale" priority="1137">
      <colorScale>
        <cfvo type="min"/>
        <cfvo type="percentile" val="50"/>
        <cfvo type="max"/>
        <color rgb="FFF8696B"/>
        <color rgb="FFFFEB84"/>
        <color rgb="FF63BE7B"/>
      </colorScale>
    </cfRule>
  </conditionalFormatting>
  <conditionalFormatting sqref="E212:E214">
    <cfRule type="colorScale" priority="1138">
      <colorScale>
        <cfvo type="min"/>
        <cfvo type="percentile" val="50"/>
        <cfvo type="max"/>
        <color rgb="FFF8696B"/>
        <color rgb="FFFFEB84"/>
        <color rgb="FF63BE7B"/>
      </colorScale>
    </cfRule>
  </conditionalFormatting>
  <conditionalFormatting sqref="F215:F222">
    <cfRule type="colorScale" priority="1139">
      <colorScale>
        <cfvo type="min"/>
        <cfvo type="percentile" val="50"/>
        <cfvo type="max"/>
        <color rgb="FFF8696B"/>
        <color rgb="FFFFEB84"/>
        <color rgb="FF63BE7B"/>
      </colorScale>
    </cfRule>
  </conditionalFormatting>
  <conditionalFormatting sqref="F212:F214">
    <cfRule type="colorScale" priority="1140">
      <colorScale>
        <cfvo type="min"/>
        <cfvo type="percentile" val="50"/>
        <cfvo type="max"/>
        <color rgb="FFF8696B"/>
        <color rgb="FFFFEB84"/>
        <color rgb="FF63BE7B"/>
      </colorScale>
    </cfRule>
  </conditionalFormatting>
  <conditionalFormatting sqref="I236:I243">
    <cfRule type="cellIs" dxfId="3444" priority="1123" operator="equal">
      <formula>0</formula>
    </cfRule>
  </conditionalFormatting>
  <conditionalFormatting sqref="I236:I243">
    <cfRule type="cellIs" dxfId="3443" priority="1120" operator="equal">
      <formula>0</formula>
    </cfRule>
    <cfRule type="expression" dxfId="3442" priority="1121">
      <formula>"""$F$9+$G$9+$H$9=0"""</formula>
    </cfRule>
    <cfRule type="expression" dxfId="3441" priority="1122">
      <formula>"$F$9=0"""</formula>
    </cfRule>
  </conditionalFormatting>
  <conditionalFormatting sqref="I229 I231:I235">
    <cfRule type="cellIs" dxfId="3440" priority="1119" operator="equal">
      <formula>0</formula>
    </cfRule>
  </conditionalFormatting>
  <conditionalFormatting sqref="I229 I231:I235">
    <cfRule type="cellIs" dxfId="3439" priority="1116" operator="equal">
      <formula>0</formula>
    </cfRule>
    <cfRule type="expression" dxfId="3438" priority="1117">
      <formula>"""$F$9+$G$9+$H$9=0"""</formula>
    </cfRule>
    <cfRule type="expression" dxfId="3437" priority="1118">
      <formula>"$F$9=0"""</formula>
    </cfRule>
  </conditionalFormatting>
  <conditionalFormatting sqref="E236:E243">
    <cfRule type="colorScale" priority="1124">
      <colorScale>
        <cfvo type="min"/>
        <cfvo type="percentile" val="50"/>
        <cfvo type="max"/>
        <color rgb="FFF8696B"/>
        <color rgb="FFFFEB84"/>
        <color rgb="FF63BE7B"/>
      </colorScale>
    </cfRule>
  </conditionalFormatting>
  <conditionalFormatting sqref="E231:E235 E229">
    <cfRule type="colorScale" priority="1125">
      <colorScale>
        <cfvo type="min"/>
        <cfvo type="percentile" val="50"/>
        <cfvo type="max"/>
        <color rgb="FFF8696B"/>
        <color rgb="FFFFEB84"/>
        <color rgb="FF63BE7B"/>
      </colorScale>
    </cfRule>
  </conditionalFormatting>
  <conditionalFormatting sqref="F236:F243">
    <cfRule type="colorScale" priority="1126">
      <colorScale>
        <cfvo type="min"/>
        <cfvo type="percentile" val="50"/>
        <cfvo type="max"/>
        <color rgb="FFF8696B"/>
        <color rgb="FFFFEB84"/>
        <color rgb="FF63BE7B"/>
      </colorScale>
    </cfRule>
  </conditionalFormatting>
  <conditionalFormatting sqref="F231:F235 F229">
    <cfRule type="colorScale" priority="1127">
      <colorScale>
        <cfvo type="min"/>
        <cfvo type="percentile" val="50"/>
        <cfvo type="max"/>
        <color rgb="FFF8696B"/>
        <color rgb="FFFFEB84"/>
        <color rgb="FF63BE7B"/>
      </colorScale>
    </cfRule>
  </conditionalFormatting>
  <conditionalFormatting sqref="I257:I264">
    <cfRule type="cellIs" dxfId="3436" priority="1110" operator="equal">
      <formula>0</formula>
    </cfRule>
  </conditionalFormatting>
  <conditionalFormatting sqref="I257:I264">
    <cfRule type="cellIs" dxfId="3435" priority="1107" operator="equal">
      <formula>0</formula>
    </cfRule>
    <cfRule type="expression" dxfId="3434" priority="1108">
      <formula>"""$F$9+$G$9+$H$9=0"""</formula>
    </cfRule>
    <cfRule type="expression" dxfId="3433" priority="1109">
      <formula>"$F$9=0"""</formula>
    </cfRule>
  </conditionalFormatting>
  <conditionalFormatting sqref="I254:I256">
    <cfRule type="cellIs" dxfId="3432" priority="1106" operator="equal">
      <formula>0</formula>
    </cfRule>
  </conditionalFormatting>
  <conditionalFormatting sqref="I254:I256">
    <cfRule type="cellIs" dxfId="3431" priority="1103" operator="equal">
      <formula>0</formula>
    </cfRule>
    <cfRule type="expression" dxfId="3430" priority="1104">
      <formula>"""$F$9+$G$9+$H$9=0"""</formula>
    </cfRule>
    <cfRule type="expression" dxfId="3429" priority="1105">
      <formula>"$F$9=0"""</formula>
    </cfRule>
  </conditionalFormatting>
  <conditionalFormatting sqref="E257:E264">
    <cfRule type="colorScale" priority="1111">
      <colorScale>
        <cfvo type="min"/>
        <cfvo type="percentile" val="50"/>
        <cfvo type="max"/>
        <color rgb="FFF8696B"/>
        <color rgb="FFFFEB84"/>
        <color rgb="FF63BE7B"/>
      </colorScale>
    </cfRule>
  </conditionalFormatting>
  <conditionalFormatting sqref="E254:E256">
    <cfRule type="colorScale" priority="1112">
      <colorScale>
        <cfvo type="min"/>
        <cfvo type="percentile" val="50"/>
        <cfvo type="max"/>
        <color rgb="FFF8696B"/>
        <color rgb="FFFFEB84"/>
        <color rgb="FF63BE7B"/>
      </colorScale>
    </cfRule>
  </conditionalFormatting>
  <conditionalFormatting sqref="F257:F264">
    <cfRule type="colorScale" priority="1113">
      <colorScale>
        <cfvo type="min"/>
        <cfvo type="percentile" val="50"/>
        <cfvo type="max"/>
        <color rgb="FFF8696B"/>
        <color rgb="FFFFEB84"/>
        <color rgb="FF63BE7B"/>
      </colorScale>
    </cfRule>
  </conditionalFormatting>
  <conditionalFormatting sqref="F254:F256">
    <cfRule type="colorScale" priority="1114">
      <colorScale>
        <cfvo type="min"/>
        <cfvo type="percentile" val="50"/>
        <cfvo type="max"/>
        <color rgb="FFF8696B"/>
        <color rgb="FFFFEB84"/>
        <color rgb="FF63BE7B"/>
      </colorScale>
    </cfRule>
  </conditionalFormatting>
  <conditionalFormatting sqref="I278:I285">
    <cfRule type="cellIs" dxfId="3428" priority="1097" operator="equal">
      <formula>0</formula>
    </cfRule>
  </conditionalFormatting>
  <conditionalFormatting sqref="I278:I285">
    <cfRule type="cellIs" dxfId="3427" priority="1094" operator="equal">
      <formula>0</formula>
    </cfRule>
    <cfRule type="expression" dxfId="3426" priority="1095">
      <formula>"""$F$9+$G$9+$H$9=0"""</formula>
    </cfRule>
    <cfRule type="expression" dxfId="3425" priority="1096">
      <formula>"$F$9=0"""</formula>
    </cfRule>
  </conditionalFormatting>
  <conditionalFormatting sqref="I275:I277">
    <cfRule type="cellIs" dxfId="3424" priority="1093" operator="equal">
      <formula>0</formula>
    </cfRule>
  </conditionalFormatting>
  <conditionalFormatting sqref="I275:I277">
    <cfRule type="cellIs" dxfId="3423" priority="1090" operator="equal">
      <formula>0</formula>
    </cfRule>
    <cfRule type="expression" dxfId="3422" priority="1091">
      <formula>"""$F$9+$G$9+$H$9=0"""</formula>
    </cfRule>
    <cfRule type="expression" dxfId="3421" priority="1092">
      <formula>"$F$9=0"""</formula>
    </cfRule>
  </conditionalFormatting>
  <conditionalFormatting sqref="E278:E285">
    <cfRule type="colorScale" priority="1098">
      <colorScale>
        <cfvo type="min"/>
        <cfvo type="percentile" val="50"/>
        <cfvo type="max"/>
        <color rgb="FFF8696B"/>
        <color rgb="FFFFEB84"/>
        <color rgb="FF63BE7B"/>
      </colorScale>
    </cfRule>
  </conditionalFormatting>
  <conditionalFormatting sqref="E275:E277">
    <cfRule type="colorScale" priority="1099">
      <colorScale>
        <cfvo type="min"/>
        <cfvo type="percentile" val="50"/>
        <cfvo type="max"/>
        <color rgb="FFF8696B"/>
        <color rgb="FFFFEB84"/>
        <color rgb="FF63BE7B"/>
      </colorScale>
    </cfRule>
  </conditionalFormatting>
  <conditionalFormatting sqref="F278:F285">
    <cfRule type="colorScale" priority="1100">
      <colorScale>
        <cfvo type="min"/>
        <cfvo type="percentile" val="50"/>
        <cfvo type="max"/>
        <color rgb="FFF8696B"/>
        <color rgb="FFFFEB84"/>
        <color rgb="FF63BE7B"/>
      </colorScale>
    </cfRule>
  </conditionalFormatting>
  <conditionalFormatting sqref="F275:F277">
    <cfRule type="colorScale" priority="1101">
      <colorScale>
        <cfvo type="min"/>
        <cfvo type="percentile" val="50"/>
        <cfvo type="max"/>
        <color rgb="FFF8696B"/>
        <color rgb="FFFFEB84"/>
        <color rgb="FF63BE7B"/>
      </colorScale>
    </cfRule>
  </conditionalFormatting>
  <conditionalFormatting sqref="I299:I306">
    <cfRule type="cellIs" dxfId="3420" priority="1084" operator="equal">
      <formula>0</formula>
    </cfRule>
  </conditionalFormatting>
  <conditionalFormatting sqref="I299:I306">
    <cfRule type="cellIs" dxfId="3419" priority="1081" operator="equal">
      <formula>0</formula>
    </cfRule>
    <cfRule type="expression" dxfId="3418" priority="1082">
      <formula>"""$F$9+$G$9+$H$9=0"""</formula>
    </cfRule>
    <cfRule type="expression" dxfId="3417" priority="1083">
      <formula>"$F$9=0"""</formula>
    </cfRule>
  </conditionalFormatting>
  <conditionalFormatting sqref="I297:I298">
    <cfRule type="cellIs" dxfId="3416" priority="1080" operator="equal">
      <formula>0</formula>
    </cfRule>
  </conditionalFormatting>
  <conditionalFormatting sqref="I297:I298">
    <cfRule type="cellIs" dxfId="3415" priority="1077" operator="equal">
      <formula>0</formula>
    </cfRule>
    <cfRule type="expression" dxfId="3414" priority="1078">
      <formula>"""$F$9+$G$9+$H$9=0"""</formula>
    </cfRule>
    <cfRule type="expression" dxfId="3413" priority="1079">
      <formula>"$F$9=0"""</formula>
    </cfRule>
  </conditionalFormatting>
  <conditionalFormatting sqref="E299:E306">
    <cfRule type="colorScale" priority="1085">
      <colorScale>
        <cfvo type="min"/>
        <cfvo type="percentile" val="50"/>
        <cfvo type="max"/>
        <color rgb="FFF8696B"/>
        <color rgb="FFFFEB84"/>
        <color rgb="FF63BE7B"/>
      </colorScale>
    </cfRule>
  </conditionalFormatting>
  <conditionalFormatting sqref="E297:E298">
    <cfRule type="colorScale" priority="1086">
      <colorScale>
        <cfvo type="min"/>
        <cfvo type="percentile" val="50"/>
        <cfvo type="max"/>
        <color rgb="FFF8696B"/>
        <color rgb="FFFFEB84"/>
        <color rgb="FF63BE7B"/>
      </colorScale>
    </cfRule>
  </conditionalFormatting>
  <conditionalFormatting sqref="F299:F306">
    <cfRule type="colorScale" priority="1087">
      <colorScale>
        <cfvo type="min"/>
        <cfvo type="percentile" val="50"/>
        <cfvo type="max"/>
        <color rgb="FFF8696B"/>
        <color rgb="FFFFEB84"/>
        <color rgb="FF63BE7B"/>
      </colorScale>
    </cfRule>
  </conditionalFormatting>
  <conditionalFormatting sqref="F297:F298">
    <cfRule type="colorScale" priority="1088">
      <colorScale>
        <cfvo type="min"/>
        <cfvo type="percentile" val="50"/>
        <cfvo type="max"/>
        <color rgb="FFF8696B"/>
        <color rgb="FFFFEB84"/>
        <color rgb="FF63BE7B"/>
      </colorScale>
    </cfRule>
  </conditionalFormatting>
  <conditionalFormatting sqref="I320:I327">
    <cfRule type="cellIs" dxfId="3412" priority="1071" operator="equal">
      <formula>0</formula>
    </cfRule>
  </conditionalFormatting>
  <conditionalFormatting sqref="I320:I327">
    <cfRule type="cellIs" dxfId="3411" priority="1068" operator="equal">
      <formula>0</formula>
    </cfRule>
    <cfRule type="expression" dxfId="3410" priority="1069">
      <formula>"""$F$9+$G$9+$H$9=0"""</formula>
    </cfRule>
    <cfRule type="expression" dxfId="3409" priority="1070">
      <formula>"$F$9=0"""</formula>
    </cfRule>
  </conditionalFormatting>
  <conditionalFormatting sqref="I313:I319">
    <cfRule type="cellIs" dxfId="3408" priority="1067" operator="equal">
      <formula>0</formula>
    </cfRule>
  </conditionalFormatting>
  <conditionalFormatting sqref="I313:I319">
    <cfRule type="cellIs" dxfId="3407" priority="1064" operator="equal">
      <formula>0</formula>
    </cfRule>
    <cfRule type="expression" dxfId="3406" priority="1065">
      <formula>"""$F$9+$G$9+$H$9=0"""</formula>
    </cfRule>
    <cfRule type="expression" dxfId="3405" priority="1066">
      <formula>"$F$9=0"""</formula>
    </cfRule>
  </conditionalFormatting>
  <conditionalFormatting sqref="E320:E327">
    <cfRule type="colorScale" priority="1072">
      <colorScale>
        <cfvo type="min"/>
        <cfvo type="percentile" val="50"/>
        <cfvo type="max"/>
        <color rgb="FFF8696B"/>
        <color rgb="FFFFEB84"/>
        <color rgb="FF63BE7B"/>
      </colorScale>
    </cfRule>
  </conditionalFormatting>
  <conditionalFormatting sqref="E313:E319">
    <cfRule type="colorScale" priority="1073">
      <colorScale>
        <cfvo type="min"/>
        <cfvo type="percentile" val="50"/>
        <cfvo type="max"/>
        <color rgb="FFF8696B"/>
        <color rgb="FFFFEB84"/>
        <color rgb="FF63BE7B"/>
      </colorScale>
    </cfRule>
  </conditionalFormatting>
  <conditionalFormatting sqref="F320:F327">
    <cfRule type="colorScale" priority="1074">
      <colorScale>
        <cfvo type="min"/>
        <cfvo type="percentile" val="50"/>
        <cfvo type="max"/>
        <color rgb="FFF8696B"/>
        <color rgb="FFFFEB84"/>
        <color rgb="FF63BE7B"/>
      </colorScale>
    </cfRule>
  </conditionalFormatting>
  <conditionalFormatting sqref="F313:F319">
    <cfRule type="colorScale" priority="1075">
      <colorScale>
        <cfvo type="min"/>
        <cfvo type="percentile" val="50"/>
        <cfvo type="max"/>
        <color rgb="FFF8696B"/>
        <color rgb="FFFFEB84"/>
        <color rgb="FF63BE7B"/>
      </colorScale>
    </cfRule>
  </conditionalFormatting>
  <conditionalFormatting sqref="I341:I348">
    <cfRule type="cellIs" dxfId="3404" priority="1058" operator="equal">
      <formula>0</formula>
    </cfRule>
  </conditionalFormatting>
  <conditionalFormatting sqref="I341:I348">
    <cfRule type="cellIs" dxfId="3403" priority="1055" operator="equal">
      <formula>0</formula>
    </cfRule>
    <cfRule type="expression" dxfId="3402" priority="1056">
      <formula>"""$F$9+$G$9+$H$9=0"""</formula>
    </cfRule>
    <cfRule type="expression" dxfId="3401" priority="1057">
      <formula>"$F$9=0"""</formula>
    </cfRule>
  </conditionalFormatting>
  <conditionalFormatting sqref="I334:I340">
    <cfRule type="cellIs" dxfId="3400" priority="1054" operator="equal">
      <formula>0</formula>
    </cfRule>
  </conditionalFormatting>
  <conditionalFormatting sqref="I334:I340">
    <cfRule type="cellIs" dxfId="3399" priority="1051" operator="equal">
      <formula>0</formula>
    </cfRule>
    <cfRule type="expression" dxfId="3398" priority="1052">
      <formula>"""$F$9+$G$9+$H$9=0"""</formula>
    </cfRule>
    <cfRule type="expression" dxfId="3397" priority="1053">
      <formula>"$F$9=0"""</formula>
    </cfRule>
  </conditionalFormatting>
  <conditionalFormatting sqref="E341:E348">
    <cfRule type="colorScale" priority="1059">
      <colorScale>
        <cfvo type="min"/>
        <cfvo type="percentile" val="50"/>
        <cfvo type="max"/>
        <color rgb="FFF8696B"/>
        <color rgb="FFFFEB84"/>
        <color rgb="FF63BE7B"/>
      </colorScale>
    </cfRule>
  </conditionalFormatting>
  <conditionalFormatting sqref="E334:E340">
    <cfRule type="colorScale" priority="1060">
      <colorScale>
        <cfvo type="min"/>
        <cfvo type="percentile" val="50"/>
        <cfvo type="max"/>
        <color rgb="FFF8696B"/>
        <color rgb="FFFFEB84"/>
        <color rgb="FF63BE7B"/>
      </colorScale>
    </cfRule>
  </conditionalFormatting>
  <conditionalFormatting sqref="F341:F348">
    <cfRule type="colorScale" priority="1061">
      <colorScale>
        <cfvo type="min"/>
        <cfvo type="percentile" val="50"/>
        <cfvo type="max"/>
        <color rgb="FFF8696B"/>
        <color rgb="FFFFEB84"/>
        <color rgb="FF63BE7B"/>
      </colorScale>
    </cfRule>
  </conditionalFormatting>
  <conditionalFormatting sqref="F334:F340">
    <cfRule type="colorScale" priority="1062">
      <colorScale>
        <cfvo type="min"/>
        <cfvo type="percentile" val="50"/>
        <cfvo type="max"/>
        <color rgb="FFF8696B"/>
        <color rgb="FFFFEB84"/>
        <color rgb="FF63BE7B"/>
      </colorScale>
    </cfRule>
  </conditionalFormatting>
  <conditionalFormatting sqref="I362:I369">
    <cfRule type="cellIs" dxfId="3396" priority="1045" operator="equal">
      <formula>0</formula>
    </cfRule>
  </conditionalFormatting>
  <conditionalFormatting sqref="I362:I369">
    <cfRule type="cellIs" dxfId="3395" priority="1042" operator="equal">
      <formula>0</formula>
    </cfRule>
    <cfRule type="expression" dxfId="3394" priority="1043">
      <formula>"""$F$9+$G$9+$H$9=0"""</formula>
    </cfRule>
    <cfRule type="expression" dxfId="3393" priority="1044">
      <formula>"$F$9=0"""</formula>
    </cfRule>
  </conditionalFormatting>
  <conditionalFormatting sqref="I355:I361">
    <cfRule type="cellIs" dxfId="3392" priority="1041" operator="equal">
      <formula>0</formula>
    </cfRule>
  </conditionalFormatting>
  <conditionalFormatting sqref="I355:I361">
    <cfRule type="cellIs" dxfId="3391" priority="1038" operator="equal">
      <formula>0</formula>
    </cfRule>
    <cfRule type="expression" dxfId="3390" priority="1039">
      <formula>"""$F$9+$G$9+$H$9=0"""</formula>
    </cfRule>
    <cfRule type="expression" dxfId="3389" priority="1040">
      <formula>"$F$9=0"""</formula>
    </cfRule>
  </conditionalFormatting>
  <conditionalFormatting sqref="E362:E369">
    <cfRule type="colorScale" priority="1046">
      <colorScale>
        <cfvo type="min"/>
        <cfvo type="percentile" val="50"/>
        <cfvo type="max"/>
        <color rgb="FFF8696B"/>
        <color rgb="FFFFEB84"/>
        <color rgb="FF63BE7B"/>
      </colorScale>
    </cfRule>
  </conditionalFormatting>
  <conditionalFormatting sqref="E355:E361">
    <cfRule type="colorScale" priority="1047">
      <colorScale>
        <cfvo type="min"/>
        <cfvo type="percentile" val="50"/>
        <cfvo type="max"/>
        <color rgb="FFF8696B"/>
        <color rgb="FFFFEB84"/>
        <color rgb="FF63BE7B"/>
      </colorScale>
    </cfRule>
  </conditionalFormatting>
  <conditionalFormatting sqref="F362:F369">
    <cfRule type="colorScale" priority="1048">
      <colorScale>
        <cfvo type="min"/>
        <cfvo type="percentile" val="50"/>
        <cfvo type="max"/>
        <color rgb="FFF8696B"/>
        <color rgb="FFFFEB84"/>
        <color rgb="FF63BE7B"/>
      </colorScale>
    </cfRule>
  </conditionalFormatting>
  <conditionalFormatting sqref="F355:F361">
    <cfRule type="colorScale" priority="1049">
      <colorScale>
        <cfvo type="min"/>
        <cfvo type="percentile" val="50"/>
        <cfvo type="max"/>
        <color rgb="FFF8696B"/>
        <color rgb="FFFFEB84"/>
        <color rgb="FF63BE7B"/>
      </colorScale>
    </cfRule>
  </conditionalFormatting>
  <conditionalFormatting sqref="I383:I390">
    <cfRule type="cellIs" dxfId="3388" priority="1032" operator="equal">
      <formula>0</formula>
    </cfRule>
  </conditionalFormatting>
  <conditionalFormatting sqref="I383:I390">
    <cfRule type="cellIs" dxfId="3387" priority="1029" operator="equal">
      <formula>0</formula>
    </cfRule>
    <cfRule type="expression" dxfId="3386" priority="1030">
      <formula>"""$F$9+$G$9+$H$9=0"""</formula>
    </cfRule>
    <cfRule type="expression" dxfId="3385" priority="1031">
      <formula>"$F$9=0"""</formula>
    </cfRule>
  </conditionalFormatting>
  <conditionalFormatting sqref="I376:I382">
    <cfRule type="cellIs" dxfId="3384" priority="1028" operator="equal">
      <formula>0</formula>
    </cfRule>
  </conditionalFormatting>
  <conditionalFormatting sqref="I376:I382">
    <cfRule type="cellIs" dxfId="3383" priority="1025" operator="equal">
      <formula>0</formula>
    </cfRule>
    <cfRule type="expression" dxfId="3382" priority="1026">
      <formula>"""$F$9+$G$9+$H$9=0"""</formula>
    </cfRule>
    <cfRule type="expression" dxfId="3381" priority="1027">
      <formula>"$F$9=0"""</formula>
    </cfRule>
  </conditionalFormatting>
  <conditionalFormatting sqref="E383:E390">
    <cfRule type="colorScale" priority="1033">
      <colorScale>
        <cfvo type="min"/>
        <cfvo type="percentile" val="50"/>
        <cfvo type="max"/>
        <color rgb="FFF8696B"/>
        <color rgb="FFFFEB84"/>
        <color rgb="FF63BE7B"/>
      </colorScale>
    </cfRule>
  </conditionalFormatting>
  <conditionalFormatting sqref="E376:E382">
    <cfRule type="colorScale" priority="1034">
      <colorScale>
        <cfvo type="min"/>
        <cfvo type="percentile" val="50"/>
        <cfvo type="max"/>
        <color rgb="FFF8696B"/>
        <color rgb="FFFFEB84"/>
        <color rgb="FF63BE7B"/>
      </colorScale>
    </cfRule>
  </conditionalFormatting>
  <conditionalFormatting sqref="F383:F390">
    <cfRule type="colorScale" priority="1035">
      <colorScale>
        <cfvo type="min"/>
        <cfvo type="percentile" val="50"/>
        <cfvo type="max"/>
        <color rgb="FFF8696B"/>
        <color rgb="FFFFEB84"/>
        <color rgb="FF63BE7B"/>
      </colorScale>
    </cfRule>
  </conditionalFormatting>
  <conditionalFormatting sqref="F376:F382">
    <cfRule type="colorScale" priority="1036">
      <colorScale>
        <cfvo type="min"/>
        <cfvo type="percentile" val="50"/>
        <cfvo type="max"/>
        <color rgb="FFF8696B"/>
        <color rgb="FFFFEB84"/>
        <color rgb="FF63BE7B"/>
      </colorScale>
    </cfRule>
  </conditionalFormatting>
  <conditionalFormatting sqref="I404:I411">
    <cfRule type="cellIs" dxfId="3380" priority="1019" operator="equal">
      <formula>0</formula>
    </cfRule>
  </conditionalFormatting>
  <conditionalFormatting sqref="I404:I411">
    <cfRule type="cellIs" dxfId="3379" priority="1016" operator="equal">
      <formula>0</formula>
    </cfRule>
    <cfRule type="expression" dxfId="3378" priority="1017">
      <formula>"""$F$9+$G$9+$H$9=0"""</formula>
    </cfRule>
    <cfRule type="expression" dxfId="3377" priority="1018">
      <formula>"$F$9=0"""</formula>
    </cfRule>
  </conditionalFormatting>
  <conditionalFormatting sqref="I397:I403">
    <cfRule type="cellIs" dxfId="3376" priority="1015" operator="equal">
      <formula>0</formula>
    </cfRule>
  </conditionalFormatting>
  <conditionalFormatting sqref="I397:I403">
    <cfRule type="cellIs" dxfId="3375" priority="1012" operator="equal">
      <formula>0</formula>
    </cfRule>
    <cfRule type="expression" dxfId="3374" priority="1013">
      <formula>"""$F$9+$G$9+$H$9=0"""</formula>
    </cfRule>
    <cfRule type="expression" dxfId="3373" priority="1014">
      <formula>"$F$9=0"""</formula>
    </cfRule>
  </conditionalFormatting>
  <conditionalFormatting sqref="E404:E411">
    <cfRule type="colorScale" priority="1020">
      <colorScale>
        <cfvo type="min"/>
        <cfvo type="percentile" val="50"/>
        <cfvo type="max"/>
        <color rgb="FFF8696B"/>
        <color rgb="FFFFEB84"/>
        <color rgb="FF63BE7B"/>
      </colorScale>
    </cfRule>
  </conditionalFormatting>
  <conditionalFormatting sqref="E397:E403">
    <cfRule type="colorScale" priority="1021">
      <colorScale>
        <cfvo type="min"/>
        <cfvo type="percentile" val="50"/>
        <cfvo type="max"/>
        <color rgb="FFF8696B"/>
        <color rgb="FFFFEB84"/>
        <color rgb="FF63BE7B"/>
      </colorScale>
    </cfRule>
  </conditionalFormatting>
  <conditionalFormatting sqref="F404:F411">
    <cfRule type="colorScale" priority="1022">
      <colorScale>
        <cfvo type="min"/>
        <cfvo type="percentile" val="50"/>
        <cfvo type="max"/>
        <color rgb="FFF8696B"/>
        <color rgb="FFFFEB84"/>
        <color rgb="FF63BE7B"/>
      </colorScale>
    </cfRule>
  </conditionalFormatting>
  <conditionalFormatting sqref="F397:F403">
    <cfRule type="colorScale" priority="1023">
      <colorScale>
        <cfvo type="min"/>
        <cfvo type="percentile" val="50"/>
        <cfvo type="max"/>
        <color rgb="FFF8696B"/>
        <color rgb="FFFFEB84"/>
        <color rgb="FF63BE7B"/>
      </colorScale>
    </cfRule>
  </conditionalFormatting>
  <conditionalFormatting sqref="I425:I432">
    <cfRule type="cellIs" dxfId="3372" priority="1006" operator="equal">
      <formula>0</formula>
    </cfRule>
  </conditionalFormatting>
  <conditionalFormatting sqref="I425:I432">
    <cfRule type="cellIs" dxfId="3371" priority="1003" operator="equal">
      <formula>0</formula>
    </cfRule>
    <cfRule type="expression" dxfId="3370" priority="1004">
      <formula>"""$F$9+$G$9+$H$9=0"""</formula>
    </cfRule>
    <cfRule type="expression" dxfId="3369" priority="1005">
      <formula>"$F$9=0"""</formula>
    </cfRule>
  </conditionalFormatting>
  <conditionalFormatting sqref="I418:I424">
    <cfRule type="cellIs" dxfId="3368" priority="1002" operator="equal">
      <formula>0</formula>
    </cfRule>
  </conditionalFormatting>
  <conditionalFormatting sqref="I418:I424">
    <cfRule type="cellIs" dxfId="3367" priority="999" operator="equal">
      <formula>0</formula>
    </cfRule>
    <cfRule type="expression" dxfId="3366" priority="1000">
      <formula>"""$F$9+$G$9+$H$9=0"""</formula>
    </cfRule>
    <cfRule type="expression" dxfId="3365" priority="1001">
      <formula>"$F$9=0"""</formula>
    </cfRule>
  </conditionalFormatting>
  <conditionalFormatting sqref="E425:E432">
    <cfRule type="colorScale" priority="1007">
      <colorScale>
        <cfvo type="min"/>
        <cfvo type="percentile" val="50"/>
        <cfvo type="max"/>
        <color rgb="FFF8696B"/>
        <color rgb="FFFFEB84"/>
        <color rgb="FF63BE7B"/>
      </colorScale>
    </cfRule>
  </conditionalFormatting>
  <conditionalFormatting sqref="E418:E424">
    <cfRule type="colorScale" priority="1008">
      <colorScale>
        <cfvo type="min"/>
        <cfvo type="percentile" val="50"/>
        <cfvo type="max"/>
        <color rgb="FFF8696B"/>
        <color rgb="FFFFEB84"/>
        <color rgb="FF63BE7B"/>
      </colorScale>
    </cfRule>
  </conditionalFormatting>
  <conditionalFormatting sqref="F425:F432">
    <cfRule type="colorScale" priority="1009">
      <colorScale>
        <cfvo type="min"/>
        <cfvo type="percentile" val="50"/>
        <cfvo type="max"/>
        <color rgb="FFF8696B"/>
        <color rgb="FFFFEB84"/>
        <color rgb="FF63BE7B"/>
      </colorScale>
    </cfRule>
  </conditionalFormatting>
  <conditionalFormatting sqref="F418:F424">
    <cfRule type="colorScale" priority="1010">
      <colorScale>
        <cfvo type="min"/>
        <cfvo type="percentile" val="50"/>
        <cfvo type="max"/>
        <color rgb="FFF8696B"/>
        <color rgb="FFFFEB84"/>
        <color rgb="FF63BE7B"/>
      </colorScale>
    </cfRule>
  </conditionalFormatting>
  <conditionalFormatting sqref="H4:H8">
    <cfRule type="colorScale" priority="9572">
      <colorScale>
        <cfvo type="min"/>
        <cfvo type="percentile" val="50"/>
        <cfvo type="max"/>
        <color rgb="FFF8696B"/>
        <color rgb="FFFFEB84"/>
        <color rgb="FF63BE7B"/>
      </colorScale>
    </cfRule>
  </conditionalFormatting>
  <conditionalFormatting sqref="H9:H12">
    <cfRule type="colorScale" priority="9573">
      <colorScale>
        <cfvo type="min"/>
        <cfvo type="percentile" val="50"/>
        <cfvo type="max"/>
        <color rgb="FFF8696B"/>
        <color rgb="FFFFEB84"/>
        <color rgb="FF63BE7B"/>
      </colorScale>
    </cfRule>
  </conditionalFormatting>
  <conditionalFormatting sqref="S15:U15">
    <cfRule type="cellIs" dxfId="3364" priority="997" operator="equal">
      <formula>"Valore vuoto"</formula>
    </cfRule>
  </conditionalFormatting>
  <conditionalFormatting sqref="S15:U15">
    <cfRule type="containsBlanks" dxfId="3363" priority="996">
      <formula>LEN(TRIM(S15))=0</formula>
    </cfRule>
  </conditionalFormatting>
  <conditionalFormatting sqref="S19:U19">
    <cfRule type="cellIs" dxfId="3362" priority="995" operator="equal">
      <formula>"Valore vuoto"</formula>
    </cfRule>
  </conditionalFormatting>
  <conditionalFormatting sqref="S19:U19">
    <cfRule type="containsBlanks" dxfId="3361" priority="994">
      <formula>LEN(TRIM(S19))=0</formula>
    </cfRule>
  </conditionalFormatting>
  <conditionalFormatting sqref="S20:U33">
    <cfRule type="cellIs" dxfId="3360" priority="993" operator="equal">
      <formula>"Valore vuoto"</formula>
    </cfRule>
  </conditionalFormatting>
  <conditionalFormatting sqref="S20:U33">
    <cfRule type="containsBlanks" dxfId="3359" priority="992">
      <formula>LEN(TRIM(S20))=0</formula>
    </cfRule>
  </conditionalFormatting>
  <conditionalFormatting sqref="S414:U414">
    <cfRule type="cellIs" dxfId="3358" priority="883" operator="equal">
      <formula>"Valore vuoto"</formula>
    </cfRule>
  </conditionalFormatting>
  <conditionalFormatting sqref="S414:U414">
    <cfRule type="containsBlanks" dxfId="3357" priority="882">
      <formula>LEN(TRIM(S414))=0</formula>
    </cfRule>
  </conditionalFormatting>
  <conditionalFormatting sqref="S418:U418">
    <cfRule type="cellIs" dxfId="3356" priority="881" operator="equal">
      <formula>"Valore vuoto"</formula>
    </cfRule>
  </conditionalFormatting>
  <conditionalFormatting sqref="S418:U418">
    <cfRule type="containsBlanks" dxfId="3355" priority="880">
      <formula>LEN(TRIM(S418))=0</formula>
    </cfRule>
  </conditionalFormatting>
  <conditionalFormatting sqref="S419:U432">
    <cfRule type="cellIs" dxfId="3354" priority="879" operator="equal">
      <formula>"Valore vuoto"</formula>
    </cfRule>
  </conditionalFormatting>
  <conditionalFormatting sqref="S419:U432">
    <cfRule type="containsBlanks" dxfId="3353" priority="878">
      <formula>LEN(TRIM(S419))=0</formula>
    </cfRule>
  </conditionalFormatting>
  <conditionalFormatting sqref="S36:U36">
    <cfRule type="cellIs" dxfId="3352" priority="991" operator="equal">
      <formula>"Valore vuoto"</formula>
    </cfRule>
  </conditionalFormatting>
  <conditionalFormatting sqref="S36:U36">
    <cfRule type="containsBlanks" dxfId="3351" priority="990">
      <formula>LEN(TRIM(S36))=0</formula>
    </cfRule>
  </conditionalFormatting>
  <conditionalFormatting sqref="S40:U40">
    <cfRule type="cellIs" dxfId="3350" priority="989" operator="equal">
      <formula>"Valore vuoto"</formula>
    </cfRule>
  </conditionalFormatting>
  <conditionalFormatting sqref="S40:U40">
    <cfRule type="containsBlanks" dxfId="3349" priority="988">
      <formula>LEN(TRIM(S40))=0</formula>
    </cfRule>
  </conditionalFormatting>
  <conditionalFormatting sqref="S41:U54">
    <cfRule type="cellIs" dxfId="3348" priority="987" operator="equal">
      <formula>"Valore vuoto"</formula>
    </cfRule>
  </conditionalFormatting>
  <conditionalFormatting sqref="S41:U54">
    <cfRule type="containsBlanks" dxfId="3347" priority="986">
      <formula>LEN(TRIM(S41))=0</formula>
    </cfRule>
  </conditionalFormatting>
  <conditionalFormatting sqref="S57:U57">
    <cfRule type="cellIs" dxfId="3346" priority="985" operator="equal">
      <formula>"Valore vuoto"</formula>
    </cfRule>
  </conditionalFormatting>
  <conditionalFormatting sqref="S57:U57">
    <cfRule type="containsBlanks" dxfId="3345" priority="984">
      <formula>LEN(TRIM(S57))=0</formula>
    </cfRule>
  </conditionalFormatting>
  <conditionalFormatting sqref="S61:U61">
    <cfRule type="cellIs" dxfId="3344" priority="983" operator="equal">
      <formula>"Valore vuoto"</formula>
    </cfRule>
  </conditionalFormatting>
  <conditionalFormatting sqref="S61:U61">
    <cfRule type="containsBlanks" dxfId="3343" priority="982">
      <formula>LEN(TRIM(S61))=0</formula>
    </cfRule>
  </conditionalFormatting>
  <conditionalFormatting sqref="S62:U75">
    <cfRule type="cellIs" dxfId="3342" priority="981" operator="equal">
      <formula>"Valore vuoto"</formula>
    </cfRule>
  </conditionalFormatting>
  <conditionalFormatting sqref="S62:U75">
    <cfRule type="containsBlanks" dxfId="3341" priority="980">
      <formula>LEN(TRIM(S62))=0</formula>
    </cfRule>
  </conditionalFormatting>
  <conditionalFormatting sqref="S78:U78">
    <cfRule type="cellIs" dxfId="3340" priority="979" operator="equal">
      <formula>"Valore vuoto"</formula>
    </cfRule>
  </conditionalFormatting>
  <conditionalFormatting sqref="S78:U78">
    <cfRule type="containsBlanks" dxfId="3339" priority="978">
      <formula>LEN(TRIM(S78))=0</formula>
    </cfRule>
  </conditionalFormatting>
  <conditionalFormatting sqref="S82:U82">
    <cfRule type="cellIs" dxfId="3338" priority="977" operator="equal">
      <formula>"Valore vuoto"</formula>
    </cfRule>
  </conditionalFormatting>
  <conditionalFormatting sqref="S82:U82">
    <cfRule type="containsBlanks" dxfId="3337" priority="976">
      <formula>LEN(TRIM(S82))=0</formula>
    </cfRule>
  </conditionalFormatting>
  <conditionalFormatting sqref="S83:U96">
    <cfRule type="cellIs" dxfId="3336" priority="975" operator="equal">
      <formula>"Valore vuoto"</formula>
    </cfRule>
  </conditionalFormatting>
  <conditionalFormatting sqref="S83:U96">
    <cfRule type="containsBlanks" dxfId="3335" priority="974">
      <formula>LEN(TRIM(S83))=0</formula>
    </cfRule>
  </conditionalFormatting>
  <conditionalFormatting sqref="S99:U99">
    <cfRule type="cellIs" dxfId="3334" priority="973" operator="equal">
      <formula>"Valore vuoto"</formula>
    </cfRule>
  </conditionalFormatting>
  <conditionalFormatting sqref="S99:U99">
    <cfRule type="containsBlanks" dxfId="3333" priority="972">
      <formula>LEN(TRIM(S99))=0</formula>
    </cfRule>
  </conditionalFormatting>
  <conditionalFormatting sqref="S103:U103">
    <cfRule type="cellIs" dxfId="3332" priority="971" operator="equal">
      <formula>"Valore vuoto"</formula>
    </cfRule>
  </conditionalFormatting>
  <conditionalFormatting sqref="S103:U103">
    <cfRule type="containsBlanks" dxfId="3331" priority="970">
      <formula>LEN(TRIM(S103))=0</formula>
    </cfRule>
  </conditionalFormatting>
  <conditionalFormatting sqref="S104:U117">
    <cfRule type="cellIs" dxfId="3330" priority="969" operator="equal">
      <formula>"Valore vuoto"</formula>
    </cfRule>
  </conditionalFormatting>
  <conditionalFormatting sqref="S104:U117">
    <cfRule type="containsBlanks" dxfId="3329" priority="968">
      <formula>LEN(TRIM(S104))=0</formula>
    </cfRule>
  </conditionalFormatting>
  <conditionalFormatting sqref="S120:U120">
    <cfRule type="cellIs" dxfId="3328" priority="967" operator="equal">
      <formula>"Valore vuoto"</formula>
    </cfRule>
  </conditionalFormatting>
  <conditionalFormatting sqref="S120:U120">
    <cfRule type="containsBlanks" dxfId="3327" priority="966">
      <formula>LEN(TRIM(S120))=0</formula>
    </cfRule>
  </conditionalFormatting>
  <conditionalFormatting sqref="S124:U124">
    <cfRule type="cellIs" dxfId="3326" priority="965" operator="equal">
      <formula>"Valore vuoto"</formula>
    </cfRule>
  </conditionalFormatting>
  <conditionalFormatting sqref="S124:U124">
    <cfRule type="containsBlanks" dxfId="3325" priority="964">
      <formula>LEN(TRIM(S124))=0</formula>
    </cfRule>
  </conditionalFormatting>
  <conditionalFormatting sqref="S125:U138">
    <cfRule type="cellIs" dxfId="3324" priority="963" operator="equal">
      <formula>"Valore vuoto"</formula>
    </cfRule>
  </conditionalFormatting>
  <conditionalFormatting sqref="S125:U138">
    <cfRule type="containsBlanks" dxfId="3323" priority="962">
      <formula>LEN(TRIM(S125))=0</formula>
    </cfRule>
  </conditionalFormatting>
  <conditionalFormatting sqref="S141:U141">
    <cfRule type="cellIs" dxfId="3322" priority="961" operator="equal">
      <formula>"Valore vuoto"</formula>
    </cfRule>
  </conditionalFormatting>
  <conditionalFormatting sqref="S141:U141">
    <cfRule type="containsBlanks" dxfId="3321" priority="960">
      <formula>LEN(TRIM(S141))=0</formula>
    </cfRule>
  </conditionalFormatting>
  <conditionalFormatting sqref="S145:U145">
    <cfRule type="cellIs" dxfId="3320" priority="959" operator="equal">
      <formula>"Valore vuoto"</formula>
    </cfRule>
  </conditionalFormatting>
  <conditionalFormatting sqref="S145:U145">
    <cfRule type="containsBlanks" dxfId="3319" priority="958">
      <formula>LEN(TRIM(S145))=0</formula>
    </cfRule>
  </conditionalFormatting>
  <conditionalFormatting sqref="S146:U159">
    <cfRule type="cellIs" dxfId="3318" priority="957" operator="equal">
      <formula>"Valore vuoto"</formula>
    </cfRule>
  </conditionalFormatting>
  <conditionalFormatting sqref="S146:U159">
    <cfRule type="containsBlanks" dxfId="3317" priority="956">
      <formula>LEN(TRIM(S146))=0</formula>
    </cfRule>
  </conditionalFormatting>
  <conditionalFormatting sqref="S162:U162">
    <cfRule type="cellIs" dxfId="3316" priority="955" operator="equal">
      <formula>"Valore vuoto"</formula>
    </cfRule>
  </conditionalFormatting>
  <conditionalFormatting sqref="S162:U162">
    <cfRule type="containsBlanks" dxfId="3315" priority="954">
      <formula>LEN(TRIM(S162))=0</formula>
    </cfRule>
  </conditionalFormatting>
  <conditionalFormatting sqref="S166:U166">
    <cfRule type="cellIs" dxfId="3314" priority="953" operator="equal">
      <formula>"Valore vuoto"</formula>
    </cfRule>
  </conditionalFormatting>
  <conditionalFormatting sqref="S166:U166">
    <cfRule type="containsBlanks" dxfId="3313" priority="952">
      <formula>LEN(TRIM(S166))=0</formula>
    </cfRule>
  </conditionalFormatting>
  <conditionalFormatting sqref="S167:U180">
    <cfRule type="cellIs" dxfId="3312" priority="951" operator="equal">
      <formula>"Valore vuoto"</formula>
    </cfRule>
  </conditionalFormatting>
  <conditionalFormatting sqref="S167:U180">
    <cfRule type="containsBlanks" dxfId="3311" priority="950">
      <formula>LEN(TRIM(S167))=0</formula>
    </cfRule>
  </conditionalFormatting>
  <conditionalFormatting sqref="S183:U183">
    <cfRule type="cellIs" dxfId="3310" priority="949" operator="equal">
      <formula>"Valore vuoto"</formula>
    </cfRule>
  </conditionalFormatting>
  <conditionalFormatting sqref="S183:U183">
    <cfRule type="containsBlanks" dxfId="3309" priority="948">
      <formula>LEN(TRIM(S183))=0</formula>
    </cfRule>
  </conditionalFormatting>
  <conditionalFormatting sqref="S187:U187">
    <cfRule type="cellIs" dxfId="3308" priority="947" operator="equal">
      <formula>"Valore vuoto"</formula>
    </cfRule>
  </conditionalFormatting>
  <conditionalFormatting sqref="S187:U187">
    <cfRule type="containsBlanks" dxfId="3307" priority="946">
      <formula>LEN(TRIM(S187))=0</formula>
    </cfRule>
  </conditionalFormatting>
  <conditionalFormatting sqref="S188:U201">
    <cfRule type="cellIs" dxfId="3306" priority="945" operator="equal">
      <formula>"Valore vuoto"</formula>
    </cfRule>
  </conditionalFormatting>
  <conditionalFormatting sqref="S188:U201">
    <cfRule type="containsBlanks" dxfId="3305" priority="944">
      <formula>LEN(TRIM(S188))=0</formula>
    </cfRule>
  </conditionalFormatting>
  <conditionalFormatting sqref="S204:U204">
    <cfRule type="cellIs" dxfId="3304" priority="943" operator="equal">
      <formula>"Valore vuoto"</formula>
    </cfRule>
  </conditionalFormatting>
  <conditionalFormatting sqref="S204:U204">
    <cfRule type="containsBlanks" dxfId="3303" priority="942">
      <formula>LEN(TRIM(S204))=0</formula>
    </cfRule>
  </conditionalFormatting>
  <conditionalFormatting sqref="S208:U208">
    <cfRule type="cellIs" dxfId="3302" priority="941" operator="equal">
      <formula>"Valore vuoto"</formula>
    </cfRule>
  </conditionalFormatting>
  <conditionalFormatting sqref="S208:U208">
    <cfRule type="containsBlanks" dxfId="3301" priority="940">
      <formula>LEN(TRIM(S208))=0</formula>
    </cfRule>
  </conditionalFormatting>
  <conditionalFormatting sqref="S209:U222">
    <cfRule type="cellIs" dxfId="3300" priority="939" operator="equal">
      <formula>"Valore vuoto"</formula>
    </cfRule>
  </conditionalFormatting>
  <conditionalFormatting sqref="S209:U222">
    <cfRule type="containsBlanks" dxfId="3299" priority="938">
      <formula>LEN(TRIM(S209))=0</formula>
    </cfRule>
  </conditionalFormatting>
  <conditionalFormatting sqref="S225:U225">
    <cfRule type="cellIs" dxfId="3298" priority="937" operator="equal">
      <formula>"Valore vuoto"</formula>
    </cfRule>
  </conditionalFormatting>
  <conditionalFormatting sqref="S225:U225">
    <cfRule type="containsBlanks" dxfId="3297" priority="936">
      <formula>LEN(TRIM(S225))=0</formula>
    </cfRule>
  </conditionalFormatting>
  <conditionalFormatting sqref="S229:U229">
    <cfRule type="cellIs" dxfId="3296" priority="935" operator="equal">
      <formula>"Valore vuoto"</formula>
    </cfRule>
  </conditionalFormatting>
  <conditionalFormatting sqref="S229:U229">
    <cfRule type="containsBlanks" dxfId="3295" priority="934">
      <formula>LEN(TRIM(S229))=0</formula>
    </cfRule>
  </conditionalFormatting>
  <conditionalFormatting sqref="S230:U243">
    <cfRule type="cellIs" dxfId="3294" priority="933" operator="equal">
      <formula>"Valore vuoto"</formula>
    </cfRule>
  </conditionalFormatting>
  <conditionalFormatting sqref="S230:U243">
    <cfRule type="containsBlanks" dxfId="3293" priority="932">
      <formula>LEN(TRIM(S230))=0</formula>
    </cfRule>
  </conditionalFormatting>
  <conditionalFormatting sqref="S246:U246">
    <cfRule type="cellIs" dxfId="3292" priority="931" operator="equal">
      <formula>"Valore vuoto"</formula>
    </cfRule>
  </conditionalFormatting>
  <conditionalFormatting sqref="S246:U246">
    <cfRule type="containsBlanks" dxfId="3291" priority="930">
      <formula>LEN(TRIM(S246))=0</formula>
    </cfRule>
  </conditionalFormatting>
  <conditionalFormatting sqref="S250:U250">
    <cfRule type="cellIs" dxfId="3290" priority="929" operator="equal">
      <formula>"Valore vuoto"</formula>
    </cfRule>
  </conditionalFormatting>
  <conditionalFormatting sqref="S250:U250">
    <cfRule type="containsBlanks" dxfId="3289" priority="928">
      <formula>LEN(TRIM(S250))=0</formula>
    </cfRule>
  </conditionalFormatting>
  <conditionalFormatting sqref="S251:U264">
    <cfRule type="cellIs" dxfId="3288" priority="927" operator="equal">
      <formula>"Valore vuoto"</formula>
    </cfRule>
  </conditionalFormatting>
  <conditionalFormatting sqref="S251:U264">
    <cfRule type="containsBlanks" dxfId="3287" priority="926">
      <formula>LEN(TRIM(S251))=0</formula>
    </cfRule>
  </conditionalFormatting>
  <conditionalFormatting sqref="S267:U267">
    <cfRule type="cellIs" dxfId="3286" priority="925" operator="equal">
      <formula>"Valore vuoto"</formula>
    </cfRule>
  </conditionalFormatting>
  <conditionalFormatting sqref="S267:U267">
    <cfRule type="containsBlanks" dxfId="3285" priority="924">
      <formula>LEN(TRIM(S267))=0</formula>
    </cfRule>
  </conditionalFormatting>
  <conditionalFormatting sqref="S271:U271">
    <cfRule type="cellIs" dxfId="3284" priority="923" operator="equal">
      <formula>"Valore vuoto"</formula>
    </cfRule>
  </conditionalFormatting>
  <conditionalFormatting sqref="S271:U271">
    <cfRule type="containsBlanks" dxfId="3283" priority="922">
      <formula>LEN(TRIM(S271))=0</formula>
    </cfRule>
  </conditionalFormatting>
  <conditionalFormatting sqref="S272:U285">
    <cfRule type="cellIs" dxfId="3282" priority="921" operator="equal">
      <formula>"Valore vuoto"</formula>
    </cfRule>
  </conditionalFormatting>
  <conditionalFormatting sqref="S272:U285">
    <cfRule type="containsBlanks" dxfId="3281" priority="920">
      <formula>LEN(TRIM(S272))=0</formula>
    </cfRule>
  </conditionalFormatting>
  <conditionalFormatting sqref="S288:U288">
    <cfRule type="cellIs" dxfId="3280" priority="919" operator="equal">
      <formula>"Valore vuoto"</formula>
    </cfRule>
  </conditionalFormatting>
  <conditionalFormatting sqref="S288:U288">
    <cfRule type="containsBlanks" dxfId="3279" priority="918">
      <formula>LEN(TRIM(S288))=0</formula>
    </cfRule>
  </conditionalFormatting>
  <conditionalFormatting sqref="S292:U292">
    <cfRule type="cellIs" dxfId="3278" priority="917" operator="equal">
      <formula>"Valore vuoto"</formula>
    </cfRule>
  </conditionalFormatting>
  <conditionalFormatting sqref="S292:U292">
    <cfRule type="containsBlanks" dxfId="3277" priority="916">
      <formula>LEN(TRIM(S292))=0</formula>
    </cfRule>
  </conditionalFormatting>
  <conditionalFormatting sqref="S293:U306">
    <cfRule type="cellIs" dxfId="3276" priority="915" operator="equal">
      <formula>"Valore vuoto"</formula>
    </cfRule>
  </conditionalFormatting>
  <conditionalFormatting sqref="S293:U306">
    <cfRule type="containsBlanks" dxfId="3275" priority="914">
      <formula>LEN(TRIM(S293))=0</formula>
    </cfRule>
  </conditionalFormatting>
  <conditionalFormatting sqref="S309:U309">
    <cfRule type="cellIs" dxfId="3274" priority="913" operator="equal">
      <formula>"Valore vuoto"</formula>
    </cfRule>
  </conditionalFormatting>
  <conditionalFormatting sqref="S309:U309">
    <cfRule type="containsBlanks" dxfId="3273" priority="912">
      <formula>LEN(TRIM(S309))=0</formula>
    </cfRule>
  </conditionalFormatting>
  <conditionalFormatting sqref="S313:U313">
    <cfRule type="cellIs" dxfId="3272" priority="911" operator="equal">
      <formula>"Valore vuoto"</formula>
    </cfRule>
  </conditionalFormatting>
  <conditionalFormatting sqref="S313:U313">
    <cfRule type="containsBlanks" dxfId="3271" priority="910">
      <formula>LEN(TRIM(S313))=0</formula>
    </cfRule>
  </conditionalFormatting>
  <conditionalFormatting sqref="S314:U327">
    <cfRule type="cellIs" dxfId="3270" priority="909" operator="equal">
      <formula>"Valore vuoto"</formula>
    </cfRule>
  </conditionalFormatting>
  <conditionalFormatting sqref="S314:U327">
    <cfRule type="containsBlanks" dxfId="3269" priority="908">
      <formula>LEN(TRIM(S314))=0</formula>
    </cfRule>
  </conditionalFormatting>
  <conditionalFormatting sqref="S330:U330">
    <cfRule type="cellIs" dxfId="3268" priority="907" operator="equal">
      <formula>"Valore vuoto"</formula>
    </cfRule>
  </conditionalFormatting>
  <conditionalFormatting sqref="S330:U330">
    <cfRule type="containsBlanks" dxfId="3267" priority="906">
      <formula>LEN(TRIM(S330))=0</formula>
    </cfRule>
  </conditionalFormatting>
  <conditionalFormatting sqref="S334:U334">
    <cfRule type="cellIs" dxfId="3266" priority="905" operator="equal">
      <formula>"Valore vuoto"</formula>
    </cfRule>
  </conditionalFormatting>
  <conditionalFormatting sqref="S334:U334">
    <cfRule type="containsBlanks" dxfId="3265" priority="904">
      <formula>LEN(TRIM(S334))=0</formula>
    </cfRule>
  </conditionalFormatting>
  <conditionalFormatting sqref="S335:U348">
    <cfRule type="cellIs" dxfId="3264" priority="903" operator="equal">
      <formula>"Valore vuoto"</formula>
    </cfRule>
  </conditionalFormatting>
  <conditionalFormatting sqref="S335:U348">
    <cfRule type="containsBlanks" dxfId="3263" priority="902">
      <formula>LEN(TRIM(S335))=0</formula>
    </cfRule>
  </conditionalFormatting>
  <conditionalFormatting sqref="S351:U351">
    <cfRule type="cellIs" dxfId="3262" priority="901" operator="equal">
      <formula>"Valore vuoto"</formula>
    </cfRule>
  </conditionalFormatting>
  <conditionalFormatting sqref="S351:U351">
    <cfRule type="containsBlanks" dxfId="3261" priority="900">
      <formula>LEN(TRIM(S351))=0</formula>
    </cfRule>
  </conditionalFormatting>
  <conditionalFormatting sqref="S355:U355">
    <cfRule type="cellIs" dxfId="3260" priority="899" operator="equal">
      <formula>"Valore vuoto"</formula>
    </cfRule>
  </conditionalFormatting>
  <conditionalFormatting sqref="S355:U355">
    <cfRule type="containsBlanks" dxfId="3259" priority="898">
      <formula>LEN(TRIM(S355))=0</formula>
    </cfRule>
  </conditionalFormatting>
  <conditionalFormatting sqref="S356:U369">
    <cfRule type="cellIs" dxfId="3258" priority="897" operator="equal">
      <formula>"Valore vuoto"</formula>
    </cfRule>
  </conditionalFormatting>
  <conditionalFormatting sqref="S356:U369">
    <cfRule type="containsBlanks" dxfId="3257" priority="896">
      <formula>LEN(TRIM(S356))=0</formula>
    </cfRule>
  </conditionalFormatting>
  <conditionalFormatting sqref="S372:U372">
    <cfRule type="cellIs" dxfId="3256" priority="895" operator="equal">
      <formula>"Valore vuoto"</formula>
    </cfRule>
  </conditionalFormatting>
  <conditionalFormatting sqref="S372:U372">
    <cfRule type="containsBlanks" dxfId="3255" priority="894">
      <formula>LEN(TRIM(S372))=0</formula>
    </cfRule>
  </conditionalFormatting>
  <conditionalFormatting sqref="S376:U376">
    <cfRule type="cellIs" dxfId="3254" priority="893" operator="equal">
      <formula>"Valore vuoto"</formula>
    </cfRule>
  </conditionalFormatting>
  <conditionalFormatting sqref="S376:U376">
    <cfRule type="containsBlanks" dxfId="3253" priority="892">
      <formula>LEN(TRIM(S376))=0</formula>
    </cfRule>
  </conditionalFormatting>
  <conditionalFormatting sqref="S377:U390">
    <cfRule type="cellIs" dxfId="3252" priority="891" operator="equal">
      <formula>"Valore vuoto"</formula>
    </cfRule>
  </conditionalFormatting>
  <conditionalFormatting sqref="S377:U390">
    <cfRule type="containsBlanks" dxfId="3251" priority="890">
      <formula>LEN(TRIM(S377))=0</formula>
    </cfRule>
  </conditionalFormatting>
  <conditionalFormatting sqref="S393:U393">
    <cfRule type="cellIs" dxfId="3250" priority="889" operator="equal">
      <formula>"Valore vuoto"</formula>
    </cfRule>
  </conditionalFormatting>
  <conditionalFormatting sqref="S393:U393">
    <cfRule type="containsBlanks" dxfId="3249" priority="888">
      <formula>LEN(TRIM(S393))=0</formula>
    </cfRule>
  </conditionalFormatting>
  <conditionalFormatting sqref="S397:U397">
    <cfRule type="cellIs" dxfId="3248" priority="887" operator="equal">
      <formula>"Valore vuoto"</formula>
    </cfRule>
  </conditionalFormatting>
  <conditionalFormatting sqref="S397:U397">
    <cfRule type="containsBlanks" dxfId="3247" priority="886">
      <formula>LEN(TRIM(S397))=0</formula>
    </cfRule>
  </conditionalFormatting>
  <conditionalFormatting sqref="S398:U411">
    <cfRule type="cellIs" dxfId="3246" priority="885" operator="equal">
      <formula>"Valore vuoto"</formula>
    </cfRule>
  </conditionalFormatting>
  <conditionalFormatting sqref="S398:U411">
    <cfRule type="containsBlanks" dxfId="3245" priority="884">
      <formula>LEN(TRIM(S398))=0</formula>
    </cfRule>
  </conditionalFormatting>
  <conditionalFormatting sqref="I21">
    <cfRule type="cellIs" dxfId="3244" priority="875" operator="equal">
      <formula>0</formula>
    </cfRule>
  </conditionalFormatting>
  <conditionalFormatting sqref="I21">
    <cfRule type="cellIs" dxfId="3243" priority="872" operator="equal">
      <formula>0</formula>
    </cfRule>
    <cfRule type="expression" dxfId="3242" priority="873">
      <formula>"""$F$9+$G$9+$H$9=0"""</formula>
    </cfRule>
    <cfRule type="expression" dxfId="3241" priority="874">
      <formula>"$F$9=0"""</formula>
    </cfRule>
  </conditionalFormatting>
  <conditionalFormatting sqref="F21:F23">
    <cfRule type="colorScale" priority="877">
      <colorScale>
        <cfvo type="min"/>
        <cfvo type="percentile" val="50"/>
        <cfvo type="max"/>
        <color rgb="FFF8696B"/>
        <color rgb="FFFFEB84"/>
        <color rgb="FF63BE7B"/>
      </colorScale>
    </cfRule>
  </conditionalFormatting>
  <conditionalFormatting sqref="I19:I21">
    <cfRule type="cellIs" dxfId="3240" priority="869" operator="equal">
      <formula>0</formula>
    </cfRule>
  </conditionalFormatting>
  <conditionalFormatting sqref="I19:I21">
    <cfRule type="cellIs" dxfId="3239" priority="866" operator="equal">
      <formula>0</formula>
    </cfRule>
    <cfRule type="expression" dxfId="3238" priority="867">
      <formula>"""$F$9+$G$9+$H$9=0"""</formula>
    </cfRule>
    <cfRule type="expression" dxfId="3237" priority="868">
      <formula>"$F$9=0"""</formula>
    </cfRule>
  </conditionalFormatting>
  <conditionalFormatting sqref="F19:F21">
    <cfRule type="colorScale" priority="871">
      <colorScale>
        <cfvo type="min"/>
        <cfvo type="percentile" val="50"/>
        <cfvo type="max"/>
        <color rgb="FFF8696B"/>
        <color rgb="FFFFEB84"/>
        <color rgb="FF63BE7B"/>
      </colorScale>
    </cfRule>
  </conditionalFormatting>
  <conditionalFormatting sqref="I22">
    <cfRule type="cellIs" dxfId="3236" priority="865" operator="equal">
      <formula>0</formula>
    </cfRule>
  </conditionalFormatting>
  <conditionalFormatting sqref="I22">
    <cfRule type="cellIs" dxfId="3235" priority="862" operator="equal">
      <formula>0</formula>
    </cfRule>
    <cfRule type="expression" dxfId="3234" priority="863">
      <formula>"""$F$9+$G$9+$H$9=0"""</formula>
    </cfRule>
    <cfRule type="expression" dxfId="3233" priority="864">
      <formula>"$F$9=0"""</formula>
    </cfRule>
  </conditionalFormatting>
  <conditionalFormatting sqref="I22">
    <cfRule type="cellIs" dxfId="3232" priority="861" operator="equal">
      <formula>0</formula>
    </cfRule>
  </conditionalFormatting>
  <conditionalFormatting sqref="I22">
    <cfRule type="cellIs" dxfId="3231" priority="858" operator="equal">
      <formula>0</formula>
    </cfRule>
    <cfRule type="expression" dxfId="3230" priority="859">
      <formula>"""$F$9+$G$9+$H$9=0"""</formula>
    </cfRule>
    <cfRule type="expression" dxfId="3229" priority="860">
      <formula>"$F$9=0"""</formula>
    </cfRule>
  </conditionalFormatting>
  <conditionalFormatting sqref="I23">
    <cfRule type="cellIs" dxfId="3228" priority="857" operator="equal">
      <formula>0</formula>
    </cfRule>
  </conditionalFormatting>
  <conditionalFormatting sqref="I23">
    <cfRule type="cellIs" dxfId="3227" priority="854" operator="equal">
      <formula>0</formula>
    </cfRule>
    <cfRule type="expression" dxfId="3226" priority="855">
      <formula>"""$F$9+$G$9+$H$9=0"""</formula>
    </cfRule>
    <cfRule type="expression" dxfId="3225" priority="856">
      <formula>"$F$9=0"""</formula>
    </cfRule>
  </conditionalFormatting>
  <conditionalFormatting sqref="E21:E23">
    <cfRule type="colorScale" priority="852">
      <colorScale>
        <cfvo type="min"/>
        <cfvo type="percentile" val="50"/>
        <cfvo type="max"/>
        <color rgb="FFF8696B"/>
        <color rgb="FFFFEB84"/>
        <color rgb="FF63BE7B"/>
      </colorScale>
    </cfRule>
  </conditionalFormatting>
  <conditionalFormatting sqref="E19:E20">
    <cfRule type="colorScale" priority="853">
      <colorScale>
        <cfvo type="min"/>
        <cfvo type="percentile" val="50"/>
        <cfvo type="max"/>
        <color rgb="FFF8696B"/>
        <color rgb="FFFFEB84"/>
        <color rgb="FF63BE7B"/>
      </colorScale>
    </cfRule>
  </conditionalFormatting>
  <conditionalFormatting sqref="E25:E28">
    <cfRule type="colorScale" priority="851">
      <colorScale>
        <cfvo type="min"/>
        <cfvo type="percentile" val="50"/>
        <cfvo type="max"/>
        <color rgb="FFF8696B"/>
        <color rgb="FFFFEB84"/>
        <color rgb="FF63BE7B"/>
      </colorScale>
    </cfRule>
  </conditionalFormatting>
  <conditionalFormatting sqref="I22">
    <cfRule type="cellIs" dxfId="3224" priority="629" operator="equal">
      <formula>0</formula>
    </cfRule>
  </conditionalFormatting>
  <conditionalFormatting sqref="I22">
    <cfRule type="cellIs" dxfId="3223" priority="626" operator="equal">
      <formula>0</formula>
    </cfRule>
    <cfRule type="expression" dxfId="3222" priority="627">
      <formula>"""$F$9+$G$9+$H$9=0"""</formula>
    </cfRule>
    <cfRule type="expression" dxfId="3221" priority="628">
      <formula>"$F$9=0"""</formula>
    </cfRule>
  </conditionalFormatting>
  <conditionalFormatting sqref="F22">
    <cfRule type="colorScale" priority="630">
      <colorScale>
        <cfvo type="min"/>
        <cfvo type="percentile" val="50"/>
        <cfvo type="max"/>
        <color rgb="FFF8696B"/>
        <color rgb="FFFFEB84"/>
        <color rgb="FF63BE7B"/>
      </colorScale>
    </cfRule>
  </conditionalFormatting>
  <conditionalFormatting sqref="I21">
    <cfRule type="cellIs" dxfId="3220" priority="625" operator="equal">
      <formula>0</formula>
    </cfRule>
  </conditionalFormatting>
  <conditionalFormatting sqref="I21">
    <cfRule type="cellIs" dxfId="3219" priority="622" operator="equal">
      <formula>0</formula>
    </cfRule>
    <cfRule type="expression" dxfId="3218" priority="623">
      <formula>"""$F$9+$G$9+$H$9=0"""</formula>
    </cfRule>
    <cfRule type="expression" dxfId="3217" priority="624">
      <formula>"$F$9=0"""</formula>
    </cfRule>
  </conditionalFormatting>
  <conditionalFormatting sqref="I21">
    <cfRule type="cellIs" dxfId="3216" priority="621" operator="equal">
      <formula>0</formula>
    </cfRule>
  </conditionalFormatting>
  <conditionalFormatting sqref="I21">
    <cfRule type="cellIs" dxfId="3215" priority="618" operator="equal">
      <formula>0</formula>
    </cfRule>
    <cfRule type="expression" dxfId="3214" priority="619">
      <formula>"""$F$9+$G$9+$H$9=0"""</formula>
    </cfRule>
    <cfRule type="expression" dxfId="3213" priority="620">
      <formula>"$F$9=0"""</formula>
    </cfRule>
  </conditionalFormatting>
  <conditionalFormatting sqref="I22">
    <cfRule type="cellIs" dxfId="3212" priority="617" operator="equal">
      <formula>0</formula>
    </cfRule>
  </conditionalFormatting>
  <conditionalFormatting sqref="I22">
    <cfRule type="cellIs" dxfId="3211" priority="614" operator="equal">
      <formula>0</formula>
    </cfRule>
    <cfRule type="expression" dxfId="3210" priority="615">
      <formula>"""$F$9+$G$9+$H$9=0"""</formula>
    </cfRule>
    <cfRule type="expression" dxfId="3209" priority="616">
      <formula>"$F$9=0"""</formula>
    </cfRule>
  </conditionalFormatting>
  <conditionalFormatting sqref="E23">
    <cfRule type="colorScale" priority="613">
      <colorScale>
        <cfvo type="min"/>
        <cfvo type="percentile" val="50"/>
        <cfvo type="max"/>
        <color rgb="FFF8696B"/>
        <color rgb="FFFFEB84"/>
        <color rgb="FF63BE7B"/>
      </colorScale>
    </cfRule>
  </conditionalFormatting>
  <conditionalFormatting sqref="I23">
    <cfRule type="cellIs" dxfId="3208" priority="611" operator="equal">
      <formula>0</formula>
    </cfRule>
  </conditionalFormatting>
  <conditionalFormatting sqref="I23">
    <cfRule type="cellIs" dxfId="3207" priority="608" operator="equal">
      <formula>0</formula>
    </cfRule>
    <cfRule type="expression" dxfId="3206" priority="609">
      <formula>"""$F$9+$G$9+$H$9=0"""</formula>
    </cfRule>
    <cfRule type="expression" dxfId="3205" priority="610">
      <formula>"$F$9=0"""</formula>
    </cfRule>
  </conditionalFormatting>
  <conditionalFormatting sqref="F23">
    <cfRule type="colorScale" priority="612">
      <colorScale>
        <cfvo type="min"/>
        <cfvo type="percentile" val="50"/>
        <cfvo type="max"/>
        <color rgb="FFF8696B"/>
        <color rgb="FFFFEB84"/>
        <color rgb="FF63BE7B"/>
      </colorScale>
    </cfRule>
  </conditionalFormatting>
  <conditionalFormatting sqref="I24">
    <cfRule type="cellIs" dxfId="3204" priority="606" operator="equal">
      <formula>0</formula>
    </cfRule>
  </conditionalFormatting>
  <conditionalFormatting sqref="I24">
    <cfRule type="cellIs" dxfId="3203" priority="603" operator="equal">
      <formula>0</formula>
    </cfRule>
    <cfRule type="expression" dxfId="3202" priority="604">
      <formula>"""$F$9+$G$9+$H$9=0"""</formula>
    </cfRule>
    <cfRule type="expression" dxfId="3201" priority="605">
      <formula>"$F$9=0"""</formula>
    </cfRule>
  </conditionalFormatting>
  <conditionalFormatting sqref="F24">
    <cfRule type="colorScale" priority="607">
      <colorScale>
        <cfvo type="min"/>
        <cfvo type="percentile" val="50"/>
        <cfvo type="max"/>
        <color rgb="FFF8696B"/>
        <color rgb="FFFFEB84"/>
        <color rgb="FF63BE7B"/>
      </colorScale>
    </cfRule>
  </conditionalFormatting>
  <conditionalFormatting sqref="E24">
    <cfRule type="colorScale" priority="602">
      <colorScale>
        <cfvo type="min"/>
        <cfvo type="percentile" val="50"/>
        <cfvo type="max"/>
        <color rgb="FFF8696B"/>
        <color rgb="FFFFEB84"/>
        <color rgb="FF63BE7B"/>
      </colorScale>
    </cfRule>
  </conditionalFormatting>
  <conditionalFormatting sqref="I44">
    <cfRule type="cellIs" dxfId="3200" priority="600" operator="equal">
      <formula>0</formula>
    </cfRule>
  </conditionalFormatting>
  <conditionalFormatting sqref="I44">
    <cfRule type="cellIs" dxfId="3199" priority="597" operator="equal">
      <formula>0</formula>
    </cfRule>
    <cfRule type="expression" dxfId="3198" priority="598">
      <formula>"""$F$9+$G$9+$H$9=0"""</formula>
    </cfRule>
    <cfRule type="expression" dxfId="3197" priority="599">
      <formula>"$F$9=0"""</formula>
    </cfRule>
  </conditionalFormatting>
  <conditionalFormatting sqref="F44">
    <cfRule type="colorScale" priority="601">
      <colorScale>
        <cfvo type="min"/>
        <cfvo type="percentile" val="50"/>
        <cfvo type="max"/>
        <color rgb="FFF8696B"/>
        <color rgb="FFFFEB84"/>
        <color rgb="FF63BE7B"/>
      </colorScale>
    </cfRule>
  </conditionalFormatting>
  <conditionalFormatting sqref="I42">
    <cfRule type="cellIs" dxfId="3196" priority="595" operator="equal">
      <formula>0</formula>
    </cfRule>
  </conditionalFormatting>
  <conditionalFormatting sqref="I42">
    <cfRule type="cellIs" dxfId="3195" priority="592" operator="equal">
      <formula>0</formula>
    </cfRule>
    <cfRule type="expression" dxfId="3194" priority="593">
      <formula>"""$F$9+$G$9+$H$9=0"""</formula>
    </cfRule>
    <cfRule type="expression" dxfId="3193" priority="594">
      <formula>"$F$9=0"""</formula>
    </cfRule>
  </conditionalFormatting>
  <conditionalFormatting sqref="F42:F44">
    <cfRule type="colorScale" priority="596">
      <colorScale>
        <cfvo type="min"/>
        <cfvo type="percentile" val="50"/>
        <cfvo type="max"/>
        <color rgb="FFF8696B"/>
        <color rgb="FFFFEB84"/>
        <color rgb="FF63BE7B"/>
      </colorScale>
    </cfRule>
  </conditionalFormatting>
  <conditionalFormatting sqref="I40:I42">
    <cfRule type="cellIs" dxfId="3192" priority="590" operator="equal">
      <formula>0</formula>
    </cfRule>
  </conditionalFormatting>
  <conditionalFormatting sqref="I40:I42">
    <cfRule type="cellIs" dxfId="3191" priority="587" operator="equal">
      <formula>0</formula>
    </cfRule>
    <cfRule type="expression" dxfId="3190" priority="588">
      <formula>"""$F$9+$G$9+$H$9=0"""</formula>
    </cfRule>
    <cfRule type="expression" dxfId="3189" priority="589">
      <formula>"$F$9=0"""</formula>
    </cfRule>
  </conditionalFormatting>
  <conditionalFormatting sqref="F40:F42">
    <cfRule type="colorScale" priority="591">
      <colorScale>
        <cfvo type="min"/>
        <cfvo type="percentile" val="50"/>
        <cfvo type="max"/>
        <color rgb="FFF8696B"/>
        <color rgb="FFFFEB84"/>
        <color rgb="FF63BE7B"/>
      </colorScale>
    </cfRule>
  </conditionalFormatting>
  <conditionalFormatting sqref="I43">
    <cfRule type="cellIs" dxfId="3188" priority="586" operator="equal">
      <formula>0</formula>
    </cfRule>
  </conditionalFormatting>
  <conditionalFormatting sqref="I43">
    <cfRule type="cellIs" dxfId="3187" priority="583" operator="equal">
      <formula>0</formula>
    </cfRule>
    <cfRule type="expression" dxfId="3186" priority="584">
      <formula>"""$F$9+$G$9+$H$9=0"""</formula>
    </cfRule>
    <cfRule type="expression" dxfId="3185" priority="585">
      <formula>"$F$9=0"""</formula>
    </cfRule>
  </conditionalFormatting>
  <conditionalFormatting sqref="I43">
    <cfRule type="cellIs" dxfId="3184" priority="582" operator="equal">
      <formula>0</formula>
    </cfRule>
  </conditionalFormatting>
  <conditionalFormatting sqref="I43">
    <cfRule type="cellIs" dxfId="3183" priority="579" operator="equal">
      <formula>0</formula>
    </cfRule>
    <cfRule type="expression" dxfId="3182" priority="580">
      <formula>"""$F$9+$G$9+$H$9=0"""</formula>
    </cfRule>
    <cfRule type="expression" dxfId="3181" priority="581">
      <formula>"$F$9=0"""</formula>
    </cfRule>
  </conditionalFormatting>
  <conditionalFormatting sqref="I44">
    <cfRule type="cellIs" dxfId="3180" priority="578" operator="equal">
      <formula>0</formula>
    </cfRule>
  </conditionalFormatting>
  <conditionalFormatting sqref="I44">
    <cfRule type="cellIs" dxfId="3179" priority="575" operator="equal">
      <formula>0</formula>
    </cfRule>
    <cfRule type="expression" dxfId="3178" priority="576">
      <formula>"""$F$9+$G$9+$H$9=0"""</formula>
    </cfRule>
    <cfRule type="expression" dxfId="3177" priority="577">
      <formula>"$F$9=0"""</formula>
    </cfRule>
  </conditionalFormatting>
  <conditionalFormatting sqref="E42:E44">
    <cfRule type="colorScale" priority="573">
      <colorScale>
        <cfvo type="min"/>
        <cfvo type="percentile" val="50"/>
        <cfvo type="max"/>
        <color rgb="FFF8696B"/>
        <color rgb="FFFFEB84"/>
        <color rgb="FF63BE7B"/>
      </colorScale>
    </cfRule>
  </conditionalFormatting>
  <conditionalFormatting sqref="E40:E41">
    <cfRule type="colorScale" priority="574">
      <colorScale>
        <cfvo type="min"/>
        <cfvo type="percentile" val="50"/>
        <cfvo type="max"/>
        <color rgb="FFF8696B"/>
        <color rgb="FFFFEB84"/>
        <color rgb="FF63BE7B"/>
      </colorScale>
    </cfRule>
  </conditionalFormatting>
  <conditionalFormatting sqref="I43">
    <cfRule type="cellIs" dxfId="3176" priority="571" operator="equal">
      <formula>0</formula>
    </cfRule>
  </conditionalFormatting>
  <conditionalFormatting sqref="I43">
    <cfRule type="cellIs" dxfId="3175" priority="568" operator="equal">
      <formula>0</formula>
    </cfRule>
    <cfRule type="expression" dxfId="3174" priority="569">
      <formula>"""$F$9+$G$9+$H$9=0"""</formula>
    </cfRule>
    <cfRule type="expression" dxfId="3173" priority="570">
      <formula>"$F$9=0"""</formula>
    </cfRule>
  </conditionalFormatting>
  <conditionalFormatting sqref="F43">
    <cfRule type="colorScale" priority="572">
      <colorScale>
        <cfvo type="min"/>
        <cfvo type="percentile" val="50"/>
        <cfvo type="max"/>
        <color rgb="FFF8696B"/>
        <color rgb="FFFFEB84"/>
        <color rgb="FF63BE7B"/>
      </colorScale>
    </cfRule>
  </conditionalFormatting>
  <conditionalFormatting sqref="I42">
    <cfRule type="cellIs" dxfId="3172" priority="567" operator="equal">
      <formula>0</formula>
    </cfRule>
  </conditionalFormatting>
  <conditionalFormatting sqref="I42">
    <cfRule type="cellIs" dxfId="3171" priority="564" operator="equal">
      <formula>0</formula>
    </cfRule>
    <cfRule type="expression" dxfId="3170" priority="565">
      <formula>"""$F$9+$G$9+$H$9=0"""</formula>
    </cfRule>
    <cfRule type="expression" dxfId="3169" priority="566">
      <formula>"$F$9=0"""</formula>
    </cfRule>
  </conditionalFormatting>
  <conditionalFormatting sqref="I42">
    <cfRule type="cellIs" dxfId="3168" priority="563" operator="equal">
      <formula>0</formula>
    </cfRule>
  </conditionalFormatting>
  <conditionalFormatting sqref="I42">
    <cfRule type="cellIs" dxfId="3167" priority="560" operator="equal">
      <formula>0</formula>
    </cfRule>
    <cfRule type="expression" dxfId="3166" priority="561">
      <formula>"""$F$9+$G$9+$H$9=0"""</formula>
    </cfRule>
    <cfRule type="expression" dxfId="3165" priority="562">
      <formula>"$F$9=0"""</formula>
    </cfRule>
  </conditionalFormatting>
  <conditionalFormatting sqref="I43">
    <cfRule type="cellIs" dxfId="3164" priority="559" operator="equal">
      <formula>0</formula>
    </cfRule>
  </conditionalFormatting>
  <conditionalFormatting sqref="I43">
    <cfRule type="cellIs" dxfId="3163" priority="556" operator="equal">
      <formula>0</formula>
    </cfRule>
    <cfRule type="expression" dxfId="3162" priority="557">
      <formula>"""$F$9+$G$9+$H$9=0"""</formula>
    </cfRule>
    <cfRule type="expression" dxfId="3161" priority="558">
      <formula>"$F$9=0"""</formula>
    </cfRule>
  </conditionalFormatting>
  <conditionalFormatting sqref="E44">
    <cfRule type="colorScale" priority="555">
      <colorScale>
        <cfvo type="min"/>
        <cfvo type="percentile" val="50"/>
        <cfvo type="max"/>
        <color rgb="FFF8696B"/>
        <color rgb="FFFFEB84"/>
        <color rgb="FF63BE7B"/>
      </colorScale>
    </cfRule>
  </conditionalFormatting>
  <conditionalFormatting sqref="I44">
    <cfRule type="cellIs" dxfId="3160" priority="553" operator="equal">
      <formula>0</formula>
    </cfRule>
  </conditionalFormatting>
  <conditionalFormatting sqref="I44">
    <cfRule type="cellIs" dxfId="3159" priority="550" operator="equal">
      <formula>0</formula>
    </cfRule>
    <cfRule type="expression" dxfId="3158" priority="551">
      <formula>"""$F$9+$G$9+$H$9=0"""</formula>
    </cfRule>
    <cfRule type="expression" dxfId="3157" priority="552">
      <formula>"$F$9=0"""</formula>
    </cfRule>
  </conditionalFormatting>
  <conditionalFormatting sqref="F44">
    <cfRule type="colorScale" priority="554">
      <colorScale>
        <cfvo type="min"/>
        <cfvo type="percentile" val="50"/>
        <cfvo type="max"/>
        <color rgb="FFF8696B"/>
        <color rgb="FFFFEB84"/>
        <color rgb="FF63BE7B"/>
      </colorScale>
    </cfRule>
  </conditionalFormatting>
  <conditionalFormatting sqref="I45">
    <cfRule type="cellIs" dxfId="3156" priority="548" operator="equal">
      <formula>0</formula>
    </cfRule>
  </conditionalFormatting>
  <conditionalFormatting sqref="I45">
    <cfRule type="cellIs" dxfId="3155" priority="545" operator="equal">
      <formula>0</formula>
    </cfRule>
    <cfRule type="expression" dxfId="3154" priority="546">
      <formula>"""$F$9+$G$9+$H$9=0"""</formula>
    </cfRule>
    <cfRule type="expression" dxfId="3153" priority="547">
      <formula>"$F$9=0"""</formula>
    </cfRule>
  </conditionalFormatting>
  <conditionalFormatting sqref="F45">
    <cfRule type="colorScale" priority="549">
      <colorScale>
        <cfvo type="min"/>
        <cfvo type="percentile" val="50"/>
        <cfvo type="max"/>
        <color rgb="FFF8696B"/>
        <color rgb="FFFFEB84"/>
        <color rgb="FF63BE7B"/>
      </colorScale>
    </cfRule>
  </conditionalFormatting>
  <conditionalFormatting sqref="E45">
    <cfRule type="colorScale" priority="544">
      <colorScale>
        <cfvo type="min"/>
        <cfvo type="percentile" val="50"/>
        <cfvo type="max"/>
        <color rgb="FFF8696B"/>
        <color rgb="FFFFEB84"/>
        <color rgb="FF63BE7B"/>
      </colorScale>
    </cfRule>
  </conditionalFormatting>
  <conditionalFormatting sqref="I65">
    <cfRule type="cellIs" dxfId="3152" priority="542" operator="equal">
      <formula>0</formula>
    </cfRule>
  </conditionalFormatting>
  <conditionalFormatting sqref="I65">
    <cfRule type="cellIs" dxfId="3151" priority="539" operator="equal">
      <formula>0</formula>
    </cfRule>
    <cfRule type="expression" dxfId="3150" priority="540">
      <formula>"""$F$9+$G$9+$H$9=0"""</formula>
    </cfRule>
    <cfRule type="expression" dxfId="3149" priority="541">
      <formula>"$F$9=0"""</formula>
    </cfRule>
  </conditionalFormatting>
  <conditionalFormatting sqref="F65">
    <cfRule type="colorScale" priority="543">
      <colorScale>
        <cfvo type="min"/>
        <cfvo type="percentile" val="50"/>
        <cfvo type="max"/>
        <color rgb="FFF8696B"/>
        <color rgb="FFFFEB84"/>
        <color rgb="FF63BE7B"/>
      </colorScale>
    </cfRule>
  </conditionalFormatting>
  <conditionalFormatting sqref="I63">
    <cfRule type="cellIs" dxfId="3148" priority="537" operator="equal">
      <formula>0</formula>
    </cfRule>
  </conditionalFormatting>
  <conditionalFormatting sqref="I63">
    <cfRule type="cellIs" dxfId="3147" priority="534" operator="equal">
      <formula>0</formula>
    </cfRule>
    <cfRule type="expression" dxfId="3146" priority="535">
      <formula>"""$F$9+$G$9+$H$9=0"""</formula>
    </cfRule>
    <cfRule type="expression" dxfId="3145" priority="536">
      <formula>"$F$9=0"""</formula>
    </cfRule>
  </conditionalFormatting>
  <conditionalFormatting sqref="F63:F65">
    <cfRule type="colorScale" priority="538">
      <colorScale>
        <cfvo type="min"/>
        <cfvo type="percentile" val="50"/>
        <cfvo type="max"/>
        <color rgb="FFF8696B"/>
        <color rgb="FFFFEB84"/>
        <color rgb="FF63BE7B"/>
      </colorScale>
    </cfRule>
  </conditionalFormatting>
  <conditionalFormatting sqref="I61:I63">
    <cfRule type="cellIs" dxfId="3144" priority="532" operator="equal">
      <formula>0</formula>
    </cfRule>
  </conditionalFormatting>
  <conditionalFormatting sqref="I61:I63">
    <cfRule type="cellIs" dxfId="3143" priority="529" operator="equal">
      <formula>0</formula>
    </cfRule>
    <cfRule type="expression" dxfId="3142" priority="530">
      <formula>"""$F$9+$G$9+$H$9=0"""</formula>
    </cfRule>
    <cfRule type="expression" dxfId="3141" priority="531">
      <formula>"$F$9=0"""</formula>
    </cfRule>
  </conditionalFormatting>
  <conditionalFormatting sqref="F61:F63">
    <cfRule type="colorScale" priority="533">
      <colorScale>
        <cfvo type="min"/>
        <cfvo type="percentile" val="50"/>
        <cfvo type="max"/>
        <color rgb="FFF8696B"/>
        <color rgb="FFFFEB84"/>
        <color rgb="FF63BE7B"/>
      </colorScale>
    </cfRule>
  </conditionalFormatting>
  <conditionalFormatting sqref="I64">
    <cfRule type="cellIs" dxfId="3140" priority="528" operator="equal">
      <formula>0</formula>
    </cfRule>
  </conditionalFormatting>
  <conditionalFormatting sqref="I64">
    <cfRule type="cellIs" dxfId="3139" priority="525" operator="equal">
      <formula>0</formula>
    </cfRule>
    <cfRule type="expression" dxfId="3138" priority="526">
      <formula>"""$F$9+$G$9+$H$9=0"""</formula>
    </cfRule>
    <cfRule type="expression" dxfId="3137" priority="527">
      <formula>"$F$9=0"""</formula>
    </cfRule>
  </conditionalFormatting>
  <conditionalFormatting sqref="I64">
    <cfRule type="cellIs" dxfId="3136" priority="524" operator="equal">
      <formula>0</formula>
    </cfRule>
  </conditionalFormatting>
  <conditionalFormatting sqref="I64">
    <cfRule type="cellIs" dxfId="3135" priority="521" operator="equal">
      <formula>0</formula>
    </cfRule>
    <cfRule type="expression" dxfId="3134" priority="522">
      <formula>"""$F$9+$G$9+$H$9=0"""</formula>
    </cfRule>
    <cfRule type="expression" dxfId="3133" priority="523">
      <formula>"$F$9=0"""</formula>
    </cfRule>
  </conditionalFormatting>
  <conditionalFormatting sqref="I65">
    <cfRule type="cellIs" dxfId="3132" priority="520" operator="equal">
      <formula>0</formula>
    </cfRule>
  </conditionalFormatting>
  <conditionalFormatting sqref="I65">
    <cfRule type="cellIs" dxfId="3131" priority="517" operator="equal">
      <formula>0</formula>
    </cfRule>
    <cfRule type="expression" dxfId="3130" priority="518">
      <formula>"""$F$9+$G$9+$H$9=0"""</formula>
    </cfRule>
    <cfRule type="expression" dxfId="3129" priority="519">
      <formula>"$F$9=0"""</formula>
    </cfRule>
  </conditionalFormatting>
  <conditionalFormatting sqref="E63:E65">
    <cfRule type="colorScale" priority="515">
      <colorScale>
        <cfvo type="min"/>
        <cfvo type="percentile" val="50"/>
        <cfvo type="max"/>
        <color rgb="FFF8696B"/>
        <color rgb="FFFFEB84"/>
        <color rgb="FF63BE7B"/>
      </colorScale>
    </cfRule>
  </conditionalFormatting>
  <conditionalFormatting sqref="E61:E62">
    <cfRule type="colorScale" priority="516">
      <colorScale>
        <cfvo type="min"/>
        <cfvo type="percentile" val="50"/>
        <cfvo type="max"/>
        <color rgb="FFF8696B"/>
        <color rgb="FFFFEB84"/>
        <color rgb="FF63BE7B"/>
      </colorScale>
    </cfRule>
  </conditionalFormatting>
  <conditionalFormatting sqref="I64">
    <cfRule type="cellIs" dxfId="3128" priority="513" operator="equal">
      <formula>0</formula>
    </cfRule>
  </conditionalFormatting>
  <conditionalFormatting sqref="I64">
    <cfRule type="cellIs" dxfId="3127" priority="510" operator="equal">
      <formula>0</formula>
    </cfRule>
    <cfRule type="expression" dxfId="3126" priority="511">
      <formula>"""$F$9+$G$9+$H$9=0"""</formula>
    </cfRule>
    <cfRule type="expression" dxfId="3125" priority="512">
      <formula>"$F$9=0"""</formula>
    </cfRule>
  </conditionalFormatting>
  <conditionalFormatting sqref="F64">
    <cfRule type="colorScale" priority="514">
      <colorScale>
        <cfvo type="min"/>
        <cfvo type="percentile" val="50"/>
        <cfvo type="max"/>
        <color rgb="FFF8696B"/>
        <color rgb="FFFFEB84"/>
        <color rgb="FF63BE7B"/>
      </colorScale>
    </cfRule>
  </conditionalFormatting>
  <conditionalFormatting sqref="I63">
    <cfRule type="cellIs" dxfId="3124" priority="509" operator="equal">
      <formula>0</formula>
    </cfRule>
  </conditionalFormatting>
  <conditionalFormatting sqref="I63">
    <cfRule type="cellIs" dxfId="3123" priority="506" operator="equal">
      <formula>0</formula>
    </cfRule>
    <cfRule type="expression" dxfId="3122" priority="507">
      <formula>"""$F$9+$G$9+$H$9=0"""</formula>
    </cfRule>
    <cfRule type="expression" dxfId="3121" priority="508">
      <formula>"$F$9=0"""</formula>
    </cfRule>
  </conditionalFormatting>
  <conditionalFormatting sqref="I63">
    <cfRule type="cellIs" dxfId="3120" priority="505" operator="equal">
      <formula>0</formula>
    </cfRule>
  </conditionalFormatting>
  <conditionalFormatting sqref="I63">
    <cfRule type="cellIs" dxfId="3119" priority="502" operator="equal">
      <formula>0</formula>
    </cfRule>
    <cfRule type="expression" dxfId="3118" priority="503">
      <formula>"""$F$9+$G$9+$H$9=0"""</formula>
    </cfRule>
    <cfRule type="expression" dxfId="3117" priority="504">
      <formula>"$F$9=0"""</formula>
    </cfRule>
  </conditionalFormatting>
  <conditionalFormatting sqref="I64">
    <cfRule type="cellIs" dxfId="3116" priority="501" operator="equal">
      <formula>0</formula>
    </cfRule>
  </conditionalFormatting>
  <conditionalFormatting sqref="I64">
    <cfRule type="cellIs" dxfId="3115" priority="498" operator="equal">
      <formula>0</formula>
    </cfRule>
    <cfRule type="expression" dxfId="3114" priority="499">
      <formula>"""$F$9+$G$9+$H$9=0"""</formula>
    </cfRule>
    <cfRule type="expression" dxfId="3113" priority="500">
      <formula>"$F$9=0"""</formula>
    </cfRule>
  </conditionalFormatting>
  <conditionalFormatting sqref="E65">
    <cfRule type="colorScale" priority="497">
      <colorScale>
        <cfvo type="min"/>
        <cfvo type="percentile" val="50"/>
        <cfvo type="max"/>
        <color rgb="FFF8696B"/>
        <color rgb="FFFFEB84"/>
        <color rgb="FF63BE7B"/>
      </colorScale>
    </cfRule>
  </conditionalFormatting>
  <conditionalFormatting sqref="I65">
    <cfRule type="cellIs" dxfId="3112" priority="495" operator="equal">
      <formula>0</formula>
    </cfRule>
  </conditionalFormatting>
  <conditionalFormatting sqref="I65">
    <cfRule type="cellIs" dxfId="3111" priority="492" operator="equal">
      <formula>0</formula>
    </cfRule>
    <cfRule type="expression" dxfId="3110" priority="493">
      <formula>"""$F$9+$G$9+$H$9=0"""</formula>
    </cfRule>
    <cfRule type="expression" dxfId="3109" priority="494">
      <formula>"$F$9=0"""</formula>
    </cfRule>
  </conditionalFormatting>
  <conditionalFormatting sqref="F65">
    <cfRule type="colorScale" priority="496">
      <colorScale>
        <cfvo type="min"/>
        <cfvo type="percentile" val="50"/>
        <cfvo type="max"/>
        <color rgb="FFF8696B"/>
        <color rgb="FFFFEB84"/>
        <color rgb="FF63BE7B"/>
      </colorScale>
    </cfRule>
  </conditionalFormatting>
  <conditionalFormatting sqref="I66">
    <cfRule type="cellIs" dxfId="3108" priority="490" operator="equal">
      <formula>0</formula>
    </cfRule>
  </conditionalFormatting>
  <conditionalFormatting sqref="I66">
    <cfRule type="cellIs" dxfId="3107" priority="487" operator="equal">
      <formula>0</formula>
    </cfRule>
    <cfRule type="expression" dxfId="3106" priority="488">
      <formula>"""$F$9+$G$9+$H$9=0"""</formula>
    </cfRule>
    <cfRule type="expression" dxfId="3105" priority="489">
      <formula>"$F$9=0"""</formula>
    </cfRule>
  </conditionalFormatting>
  <conditionalFormatting sqref="F66">
    <cfRule type="colorScale" priority="491">
      <colorScale>
        <cfvo type="min"/>
        <cfvo type="percentile" val="50"/>
        <cfvo type="max"/>
        <color rgb="FFF8696B"/>
        <color rgb="FFFFEB84"/>
        <color rgb="FF63BE7B"/>
      </colorScale>
    </cfRule>
  </conditionalFormatting>
  <conditionalFormatting sqref="E66">
    <cfRule type="colorScale" priority="486">
      <colorScale>
        <cfvo type="min"/>
        <cfvo type="percentile" val="50"/>
        <cfvo type="max"/>
        <color rgb="FFF8696B"/>
        <color rgb="FFFFEB84"/>
        <color rgb="FF63BE7B"/>
      </colorScale>
    </cfRule>
  </conditionalFormatting>
  <conditionalFormatting sqref="I84">
    <cfRule type="cellIs" dxfId="3104" priority="479" operator="equal">
      <formula>0</formula>
    </cfRule>
  </conditionalFormatting>
  <conditionalFormatting sqref="I84">
    <cfRule type="cellIs" dxfId="3103" priority="476" operator="equal">
      <formula>0</formula>
    </cfRule>
    <cfRule type="expression" dxfId="3102" priority="477">
      <formula>"""$F$9+$G$9+$H$9=0"""</formula>
    </cfRule>
    <cfRule type="expression" dxfId="3101" priority="478">
      <formula>"$F$9=0"""</formula>
    </cfRule>
  </conditionalFormatting>
  <conditionalFormatting sqref="F84:F85">
    <cfRule type="colorScale" priority="480">
      <colorScale>
        <cfvo type="min"/>
        <cfvo type="percentile" val="50"/>
        <cfvo type="max"/>
        <color rgb="FFF8696B"/>
        <color rgb="FFFFEB84"/>
        <color rgb="FF63BE7B"/>
      </colorScale>
    </cfRule>
  </conditionalFormatting>
  <conditionalFormatting sqref="I82:I84">
    <cfRule type="cellIs" dxfId="3100" priority="474" operator="equal">
      <formula>0</formula>
    </cfRule>
  </conditionalFormatting>
  <conditionalFormatting sqref="I82:I84">
    <cfRule type="cellIs" dxfId="3099" priority="471" operator="equal">
      <formula>0</formula>
    </cfRule>
    <cfRule type="expression" dxfId="3098" priority="472">
      <formula>"""$F$9+$G$9+$H$9=0"""</formula>
    </cfRule>
    <cfRule type="expression" dxfId="3097" priority="473">
      <formula>"$F$9=0"""</formula>
    </cfRule>
  </conditionalFormatting>
  <conditionalFormatting sqref="F82:F84">
    <cfRule type="colorScale" priority="475">
      <colorScale>
        <cfvo type="min"/>
        <cfvo type="percentile" val="50"/>
        <cfvo type="max"/>
        <color rgb="FFF8696B"/>
        <color rgb="FFFFEB84"/>
        <color rgb="FF63BE7B"/>
      </colorScale>
    </cfRule>
  </conditionalFormatting>
  <conditionalFormatting sqref="I85">
    <cfRule type="cellIs" dxfId="3096" priority="470" operator="equal">
      <formula>0</formula>
    </cfRule>
  </conditionalFormatting>
  <conditionalFormatting sqref="I85">
    <cfRule type="cellIs" dxfId="3095" priority="467" operator="equal">
      <formula>0</formula>
    </cfRule>
    <cfRule type="expression" dxfId="3094" priority="468">
      <formula>"""$F$9+$G$9+$H$9=0"""</formula>
    </cfRule>
    <cfRule type="expression" dxfId="3093" priority="469">
      <formula>"$F$9=0"""</formula>
    </cfRule>
  </conditionalFormatting>
  <conditionalFormatting sqref="I85">
    <cfRule type="cellIs" dxfId="3092" priority="466" operator="equal">
      <formula>0</formula>
    </cfRule>
  </conditionalFormatting>
  <conditionalFormatting sqref="I85">
    <cfRule type="cellIs" dxfId="3091" priority="463" operator="equal">
      <formula>0</formula>
    </cfRule>
    <cfRule type="expression" dxfId="3090" priority="464">
      <formula>"""$F$9+$G$9+$H$9=0"""</formula>
    </cfRule>
    <cfRule type="expression" dxfId="3089" priority="465">
      <formula>"$F$9=0"""</formula>
    </cfRule>
  </conditionalFormatting>
  <conditionalFormatting sqref="E84:E85">
    <cfRule type="colorScale" priority="457">
      <colorScale>
        <cfvo type="min"/>
        <cfvo type="percentile" val="50"/>
        <cfvo type="max"/>
        <color rgb="FFF8696B"/>
        <color rgb="FFFFEB84"/>
        <color rgb="FF63BE7B"/>
      </colorScale>
    </cfRule>
  </conditionalFormatting>
  <conditionalFormatting sqref="E82:E83">
    <cfRule type="colorScale" priority="458">
      <colorScale>
        <cfvo type="min"/>
        <cfvo type="percentile" val="50"/>
        <cfvo type="max"/>
        <color rgb="FFF8696B"/>
        <color rgb="FFFFEB84"/>
        <color rgb="FF63BE7B"/>
      </colorScale>
    </cfRule>
  </conditionalFormatting>
  <conditionalFormatting sqref="I85">
    <cfRule type="cellIs" dxfId="3088" priority="455" operator="equal">
      <formula>0</formula>
    </cfRule>
  </conditionalFormatting>
  <conditionalFormatting sqref="I85">
    <cfRule type="cellIs" dxfId="3087" priority="452" operator="equal">
      <formula>0</formula>
    </cfRule>
    <cfRule type="expression" dxfId="3086" priority="453">
      <formula>"""$F$9+$G$9+$H$9=0"""</formula>
    </cfRule>
    <cfRule type="expression" dxfId="3085" priority="454">
      <formula>"$F$9=0"""</formula>
    </cfRule>
  </conditionalFormatting>
  <conditionalFormatting sqref="F85">
    <cfRule type="colorScale" priority="456">
      <colorScale>
        <cfvo type="min"/>
        <cfvo type="percentile" val="50"/>
        <cfvo type="max"/>
        <color rgb="FFF8696B"/>
        <color rgb="FFFFEB84"/>
        <color rgb="FF63BE7B"/>
      </colorScale>
    </cfRule>
  </conditionalFormatting>
  <conditionalFormatting sqref="I84">
    <cfRule type="cellIs" dxfId="3084" priority="451" operator="equal">
      <formula>0</formula>
    </cfRule>
  </conditionalFormatting>
  <conditionalFormatting sqref="I84">
    <cfRule type="cellIs" dxfId="3083" priority="448" operator="equal">
      <formula>0</formula>
    </cfRule>
    <cfRule type="expression" dxfId="3082" priority="449">
      <formula>"""$F$9+$G$9+$H$9=0"""</formula>
    </cfRule>
    <cfRule type="expression" dxfId="3081" priority="450">
      <formula>"$F$9=0"""</formula>
    </cfRule>
  </conditionalFormatting>
  <conditionalFormatting sqref="I84">
    <cfRule type="cellIs" dxfId="3080" priority="447" operator="equal">
      <formula>0</formula>
    </cfRule>
  </conditionalFormatting>
  <conditionalFormatting sqref="I84">
    <cfRule type="cellIs" dxfId="3079" priority="444" operator="equal">
      <formula>0</formula>
    </cfRule>
    <cfRule type="expression" dxfId="3078" priority="445">
      <formula>"""$F$9+$G$9+$H$9=0"""</formula>
    </cfRule>
    <cfRule type="expression" dxfId="3077" priority="446">
      <formula>"$F$9=0"""</formula>
    </cfRule>
  </conditionalFormatting>
  <conditionalFormatting sqref="I85">
    <cfRule type="cellIs" dxfId="3076" priority="443" operator="equal">
      <formula>0</formula>
    </cfRule>
  </conditionalFormatting>
  <conditionalFormatting sqref="I85">
    <cfRule type="cellIs" dxfId="3075" priority="440" operator="equal">
      <formula>0</formula>
    </cfRule>
    <cfRule type="expression" dxfId="3074" priority="441">
      <formula>"""$F$9+$G$9+$H$9=0"""</formula>
    </cfRule>
    <cfRule type="expression" dxfId="3073" priority="442">
      <formula>"$F$9=0"""</formula>
    </cfRule>
  </conditionalFormatting>
  <conditionalFormatting sqref="I87">
    <cfRule type="cellIs" dxfId="3072" priority="432" operator="equal">
      <formula>0</formula>
    </cfRule>
  </conditionalFormatting>
  <conditionalFormatting sqref="I87">
    <cfRule type="cellIs" dxfId="3071" priority="429" operator="equal">
      <formula>0</formula>
    </cfRule>
    <cfRule type="expression" dxfId="3070" priority="430">
      <formula>"""$F$9+$G$9+$H$9=0"""</formula>
    </cfRule>
    <cfRule type="expression" dxfId="3069" priority="431">
      <formula>"$F$9=0"""</formula>
    </cfRule>
  </conditionalFormatting>
  <conditionalFormatting sqref="F87">
    <cfRule type="colorScale" priority="433">
      <colorScale>
        <cfvo type="min"/>
        <cfvo type="percentile" val="50"/>
        <cfvo type="max"/>
        <color rgb="FFF8696B"/>
        <color rgb="FFFFEB84"/>
        <color rgb="FF63BE7B"/>
      </colorScale>
    </cfRule>
  </conditionalFormatting>
  <conditionalFormatting sqref="E87">
    <cfRule type="colorScale" priority="428">
      <colorScale>
        <cfvo type="min"/>
        <cfvo type="percentile" val="50"/>
        <cfvo type="max"/>
        <color rgb="FFF8696B"/>
        <color rgb="FFFFEB84"/>
        <color rgb="FF63BE7B"/>
      </colorScale>
    </cfRule>
  </conditionalFormatting>
  <conditionalFormatting sqref="I107">
    <cfRule type="cellIs" dxfId="3068" priority="426" operator="equal">
      <formula>0</formula>
    </cfRule>
  </conditionalFormatting>
  <conditionalFormatting sqref="I107">
    <cfRule type="cellIs" dxfId="3067" priority="423" operator="equal">
      <formula>0</formula>
    </cfRule>
    <cfRule type="expression" dxfId="3066" priority="424">
      <formula>"""$F$9+$G$9+$H$9=0"""</formula>
    </cfRule>
    <cfRule type="expression" dxfId="3065" priority="425">
      <formula>"$F$9=0"""</formula>
    </cfRule>
  </conditionalFormatting>
  <conditionalFormatting sqref="F107">
    <cfRule type="colorScale" priority="427">
      <colorScale>
        <cfvo type="min"/>
        <cfvo type="percentile" val="50"/>
        <cfvo type="max"/>
        <color rgb="FFF8696B"/>
        <color rgb="FFFFEB84"/>
        <color rgb="FF63BE7B"/>
      </colorScale>
    </cfRule>
  </conditionalFormatting>
  <conditionalFormatting sqref="I105">
    <cfRule type="cellIs" dxfId="3064" priority="421" operator="equal">
      <formula>0</formula>
    </cfRule>
  </conditionalFormatting>
  <conditionalFormatting sqref="I105">
    <cfRule type="cellIs" dxfId="3063" priority="418" operator="equal">
      <formula>0</formula>
    </cfRule>
    <cfRule type="expression" dxfId="3062" priority="419">
      <formula>"""$F$9+$G$9+$H$9=0"""</formula>
    </cfRule>
    <cfRule type="expression" dxfId="3061" priority="420">
      <formula>"$F$9=0"""</formula>
    </cfRule>
  </conditionalFormatting>
  <conditionalFormatting sqref="F105:F107">
    <cfRule type="colorScale" priority="422">
      <colorScale>
        <cfvo type="min"/>
        <cfvo type="percentile" val="50"/>
        <cfvo type="max"/>
        <color rgb="FFF8696B"/>
        <color rgb="FFFFEB84"/>
        <color rgb="FF63BE7B"/>
      </colorScale>
    </cfRule>
  </conditionalFormatting>
  <conditionalFormatting sqref="I103:I105">
    <cfRule type="cellIs" dxfId="3060" priority="416" operator="equal">
      <formula>0</formula>
    </cfRule>
  </conditionalFormatting>
  <conditionalFormatting sqref="I103:I105">
    <cfRule type="cellIs" dxfId="3059" priority="413" operator="equal">
      <formula>0</formula>
    </cfRule>
    <cfRule type="expression" dxfId="3058" priority="414">
      <formula>"""$F$9+$G$9+$H$9=0"""</formula>
    </cfRule>
    <cfRule type="expression" dxfId="3057" priority="415">
      <formula>"$F$9=0"""</formula>
    </cfRule>
  </conditionalFormatting>
  <conditionalFormatting sqref="F103:F105">
    <cfRule type="colorScale" priority="417">
      <colorScale>
        <cfvo type="min"/>
        <cfvo type="percentile" val="50"/>
        <cfvo type="max"/>
        <color rgb="FFF8696B"/>
        <color rgb="FFFFEB84"/>
        <color rgb="FF63BE7B"/>
      </colorScale>
    </cfRule>
  </conditionalFormatting>
  <conditionalFormatting sqref="I106">
    <cfRule type="cellIs" dxfId="3056" priority="412" operator="equal">
      <formula>0</formula>
    </cfRule>
  </conditionalFormatting>
  <conditionalFormatting sqref="I106">
    <cfRule type="cellIs" dxfId="3055" priority="409" operator="equal">
      <formula>0</formula>
    </cfRule>
    <cfRule type="expression" dxfId="3054" priority="410">
      <formula>"""$F$9+$G$9+$H$9=0"""</formula>
    </cfRule>
    <cfRule type="expression" dxfId="3053" priority="411">
      <formula>"$F$9=0"""</formula>
    </cfRule>
  </conditionalFormatting>
  <conditionalFormatting sqref="I106">
    <cfRule type="cellIs" dxfId="3052" priority="408" operator="equal">
      <formula>0</formula>
    </cfRule>
  </conditionalFormatting>
  <conditionalFormatting sqref="I106">
    <cfRule type="cellIs" dxfId="3051" priority="405" operator="equal">
      <formula>0</formula>
    </cfRule>
    <cfRule type="expression" dxfId="3050" priority="406">
      <formula>"""$F$9+$G$9+$H$9=0"""</formula>
    </cfRule>
    <cfRule type="expression" dxfId="3049" priority="407">
      <formula>"$F$9=0"""</formula>
    </cfRule>
  </conditionalFormatting>
  <conditionalFormatting sqref="I107">
    <cfRule type="cellIs" dxfId="3048" priority="404" operator="equal">
      <formula>0</formula>
    </cfRule>
  </conditionalFormatting>
  <conditionalFormatting sqref="I107">
    <cfRule type="cellIs" dxfId="3047" priority="401" operator="equal">
      <formula>0</formula>
    </cfRule>
    <cfRule type="expression" dxfId="3046" priority="402">
      <formula>"""$F$9+$G$9+$H$9=0"""</formula>
    </cfRule>
    <cfRule type="expression" dxfId="3045" priority="403">
      <formula>"$F$9=0"""</formula>
    </cfRule>
  </conditionalFormatting>
  <conditionalFormatting sqref="E105:E107">
    <cfRule type="colorScale" priority="399">
      <colorScale>
        <cfvo type="min"/>
        <cfvo type="percentile" val="50"/>
        <cfvo type="max"/>
        <color rgb="FFF8696B"/>
        <color rgb="FFFFEB84"/>
        <color rgb="FF63BE7B"/>
      </colorScale>
    </cfRule>
  </conditionalFormatting>
  <conditionalFormatting sqref="E103:E104">
    <cfRule type="colorScale" priority="400">
      <colorScale>
        <cfvo type="min"/>
        <cfvo type="percentile" val="50"/>
        <cfvo type="max"/>
        <color rgb="FFF8696B"/>
        <color rgb="FFFFEB84"/>
        <color rgb="FF63BE7B"/>
      </colorScale>
    </cfRule>
  </conditionalFormatting>
  <conditionalFormatting sqref="I106">
    <cfRule type="cellIs" dxfId="3044" priority="397" operator="equal">
      <formula>0</formula>
    </cfRule>
  </conditionalFormatting>
  <conditionalFormatting sqref="I106">
    <cfRule type="cellIs" dxfId="3043" priority="394" operator="equal">
      <formula>0</formula>
    </cfRule>
    <cfRule type="expression" dxfId="3042" priority="395">
      <formula>"""$F$9+$G$9+$H$9=0"""</formula>
    </cfRule>
    <cfRule type="expression" dxfId="3041" priority="396">
      <formula>"$F$9=0"""</formula>
    </cfRule>
  </conditionalFormatting>
  <conditionalFormatting sqref="F106">
    <cfRule type="colorScale" priority="398">
      <colorScale>
        <cfvo type="min"/>
        <cfvo type="percentile" val="50"/>
        <cfvo type="max"/>
        <color rgb="FFF8696B"/>
        <color rgb="FFFFEB84"/>
        <color rgb="FF63BE7B"/>
      </colorScale>
    </cfRule>
  </conditionalFormatting>
  <conditionalFormatting sqref="I105">
    <cfRule type="cellIs" dxfId="3040" priority="393" operator="equal">
      <formula>0</formula>
    </cfRule>
  </conditionalFormatting>
  <conditionalFormatting sqref="I105">
    <cfRule type="cellIs" dxfId="3039" priority="390" operator="equal">
      <formula>0</formula>
    </cfRule>
    <cfRule type="expression" dxfId="3038" priority="391">
      <formula>"""$F$9+$G$9+$H$9=0"""</formula>
    </cfRule>
    <cfRule type="expression" dxfId="3037" priority="392">
      <formula>"$F$9=0"""</formula>
    </cfRule>
  </conditionalFormatting>
  <conditionalFormatting sqref="I105">
    <cfRule type="cellIs" dxfId="3036" priority="389" operator="equal">
      <formula>0</formula>
    </cfRule>
  </conditionalFormatting>
  <conditionalFormatting sqref="I105">
    <cfRule type="cellIs" dxfId="3035" priority="386" operator="equal">
      <formula>0</formula>
    </cfRule>
    <cfRule type="expression" dxfId="3034" priority="387">
      <formula>"""$F$9+$G$9+$H$9=0"""</formula>
    </cfRule>
    <cfRule type="expression" dxfId="3033" priority="388">
      <formula>"$F$9=0"""</formula>
    </cfRule>
  </conditionalFormatting>
  <conditionalFormatting sqref="I106">
    <cfRule type="cellIs" dxfId="3032" priority="385" operator="equal">
      <formula>0</formula>
    </cfRule>
  </conditionalFormatting>
  <conditionalFormatting sqref="I106">
    <cfRule type="cellIs" dxfId="3031" priority="382" operator="equal">
      <formula>0</formula>
    </cfRule>
    <cfRule type="expression" dxfId="3030" priority="383">
      <formula>"""$F$9+$G$9+$H$9=0"""</formula>
    </cfRule>
    <cfRule type="expression" dxfId="3029" priority="384">
      <formula>"$F$9=0"""</formula>
    </cfRule>
  </conditionalFormatting>
  <conditionalFormatting sqref="E107">
    <cfRule type="colorScale" priority="381">
      <colorScale>
        <cfvo type="min"/>
        <cfvo type="percentile" val="50"/>
        <cfvo type="max"/>
        <color rgb="FFF8696B"/>
        <color rgb="FFFFEB84"/>
        <color rgb="FF63BE7B"/>
      </colorScale>
    </cfRule>
  </conditionalFormatting>
  <conditionalFormatting sqref="I107">
    <cfRule type="cellIs" dxfId="3028" priority="379" operator="equal">
      <formula>0</formula>
    </cfRule>
  </conditionalFormatting>
  <conditionalFormatting sqref="I107">
    <cfRule type="cellIs" dxfId="3027" priority="376" operator="equal">
      <formula>0</formula>
    </cfRule>
    <cfRule type="expression" dxfId="3026" priority="377">
      <formula>"""$F$9+$G$9+$H$9=0"""</formula>
    </cfRule>
    <cfRule type="expression" dxfId="3025" priority="378">
      <formula>"$F$9=0"""</formula>
    </cfRule>
  </conditionalFormatting>
  <conditionalFormatting sqref="F107">
    <cfRule type="colorScale" priority="380">
      <colorScale>
        <cfvo type="min"/>
        <cfvo type="percentile" val="50"/>
        <cfvo type="max"/>
        <color rgb="FFF8696B"/>
        <color rgb="FFFFEB84"/>
        <color rgb="FF63BE7B"/>
      </colorScale>
    </cfRule>
  </conditionalFormatting>
  <conditionalFormatting sqref="I108">
    <cfRule type="cellIs" dxfId="3024" priority="374" operator="equal">
      <formula>0</formula>
    </cfRule>
  </conditionalFormatting>
  <conditionalFormatting sqref="I108">
    <cfRule type="cellIs" dxfId="3023" priority="371" operator="equal">
      <formula>0</formula>
    </cfRule>
    <cfRule type="expression" dxfId="3022" priority="372">
      <formula>"""$F$9+$G$9+$H$9=0"""</formula>
    </cfRule>
    <cfRule type="expression" dxfId="3021" priority="373">
      <formula>"$F$9=0"""</formula>
    </cfRule>
  </conditionalFormatting>
  <conditionalFormatting sqref="F108">
    <cfRule type="colorScale" priority="375">
      <colorScale>
        <cfvo type="min"/>
        <cfvo type="percentile" val="50"/>
        <cfvo type="max"/>
        <color rgb="FFF8696B"/>
        <color rgb="FFFFEB84"/>
        <color rgb="FF63BE7B"/>
      </colorScale>
    </cfRule>
  </conditionalFormatting>
  <conditionalFormatting sqref="E108">
    <cfRule type="colorScale" priority="370">
      <colorScale>
        <cfvo type="min"/>
        <cfvo type="percentile" val="50"/>
        <cfvo type="max"/>
        <color rgb="FFF8696B"/>
        <color rgb="FFFFEB84"/>
        <color rgb="FF63BE7B"/>
      </colorScale>
    </cfRule>
  </conditionalFormatting>
  <conditionalFormatting sqref="I128">
    <cfRule type="cellIs" dxfId="3020" priority="368" operator="equal">
      <formula>0</formula>
    </cfRule>
  </conditionalFormatting>
  <conditionalFormatting sqref="I128">
    <cfRule type="cellIs" dxfId="3019" priority="365" operator="equal">
      <formula>0</formula>
    </cfRule>
    <cfRule type="expression" dxfId="3018" priority="366">
      <formula>"""$F$9+$G$9+$H$9=0"""</formula>
    </cfRule>
    <cfRule type="expression" dxfId="3017" priority="367">
      <formula>"$F$9=0"""</formula>
    </cfRule>
  </conditionalFormatting>
  <conditionalFormatting sqref="F128">
    <cfRule type="colorScale" priority="369">
      <colorScale>
        <cfvo type="min"/>
        <cfvo type="percentile" val="50"/>
        <cfvo type="max"/>
        <color rgb="FFF8696B"/>
        <color rgb="FFFFEB84"/>
        <color rgb="FF63BE7B"/>
      </colorScale>
    </cfRule>
  </conditionalFormatting>
  <conditionalFormatting sqref="I126">
    <cfRule type="cellIs" dxfId="3016" priority="363" operator="equal">
      <formula>0</formula>
    </cfRule>
  </conditionalFormatting>
  <conditionalFormatting sqref="I126">
    <cfRule type="cellIs" dxfId="3015" priority="360" operator="equal">
      <formula>0</formula>
    </cfRule>
    <cfRule type="expression" dxfId="3014" priority="361">
      <formula>"""$F$9+$G$9+$H$9=0"""</formula>
    </cfRule>
    <cfRule type="expression" dxfId="3013" priority="362">
      <formula>"$F$9=0"""</formula>
    </cfRule>
  </conditionalFormatting>
  <conditionalFormatting sqref="F126:F128">
    <cfRule type="colorScale" priority="364">
      <colorScale>
        <cfvo type="min"/>
        <cfvo type="percentile" val="50"/>
        <cfvo type="max"/>
        <color rgb="FFF8696B"/>
        <color rgb="FFFFEB84"/>
        <color rgb="FF63BE7B"/>
      </colorScale>
    </cfRule>
  </conditionalFormatting>
  <conditionalFormatting sqref="I124:I126">
    <cfRule type="cellIs" dxfId="3012" priority="358" operator="equal">
      <formula>0</formula>
    </cfRule>
  </conditionalFormatting>
  <conditionalFormatting sqref="I124:I126">
    <cfRule type="cellIs" dxfId="3011" priority="355" operator="equal">
      <formula>0</formula>
    </cfRule>
    <cfRule type="expression" dxfId="3010" priority="356">
      <formula>"""$F$9+$G$9+$H$9=0"""</formula>
    </cfRule>
    <cfRule type="expression" dxfId="3009" priority="357">
      <formula>"$F$9=0"""</formula>
    </cfRule>
  </conditionalFormatting>
  <conditionalFormatting sqref="F124:F126">
    <cfRule type="colorScale" priority="359">
      <colorScale>
        <cfvo type="min"/>
        <cfvo type="percentile" val="50"/>
        <cfvo type="max"/>
        <color rgb="FFF8696B"/>
        <color rgb="FFFFEB84"/>
        <color rgb="FF63BE7B"/>
      </colorScale>
    </cfRule>
  </conditionalFormatting>
  <conditionalFormatting sqref="I127">
    <cfRule type="cellIs" dxfId="3008" priority="354" operator="equal">
      <formula>0</formula>
    </cfRule>
  </conditionalFormatting>
  <conditionalFormatting sqref="I127">
    <cfRule type="cellIs" dxfId="3007" priority="351" operator="equal">
      <formula>0</formula>
    </cfRule>
    <cfRule type="expression" dxfId="3006" priority="352">
      <formula>"""$F$9+$G$9+$H$9=0"""</formula>
    </cfRule>
    <cfRule type="expression" dxfId="3005" priority="353">
      <formula>"$F$9=0"""</formula>
    </cfRule>
  </conditionalFormatting>
  <conditionalFormatting sqref="I127">
    <cfRule type="cellIs" dxfId="3004" priority="350" operator="equal">
      <formula>0</formula>
    </cfRule>
  </conditionalFormatting>
  <conditionalFormatting sqref="I127">
    <cfRule type="cellIs" dxfId="3003" priority="347" operator="equal">
      <formula>0</formula>
    </cfRule>
    <cfRule type="expression" dxfId="3002" priority="348">
      <formula>"""$F$9+$G$9+$H$9=0"""</formula>
    </cfRule>
    <cfRule type="expression" dxfId="3001" priority="349">
      <formula>"$F$9=0"""</formula>
    </cfRule>
  </conditionalFormatting>
  <conditionalFormatting sqref="I128">
    <cfRule type="cellIs" dxfId="3000" priority="346" operator="equal">
      <formula>0</formula>
    </cfRule>
  </conditionalFormatting>
  <conditionalFormatting sqref="I128">
    <cfRule type="cellIs" dxfId="2999" priority="343" operator="equal">
      <formula>0</formula>
    </cfRule>
    <cfRule type="expression" dxfId="2998" priority="344">
      <formula>"""$F$9+$G$9+$H$9=0"""</formula>
    </cfRule>
    <cfRule type="expression" dxfId="2997" priority="345">
      <formula>"$F$9=0"""</formula>
    </cfRule>
  </conditionalFormatting>
  <conditionalFormatting sqref="E126:E128">
    <cfRule type="colorScale" priority="341">
      <colorScale>
        <cfvo type="min"/>
        <cfvo type="percentile" val="50"/>
        <cfvo type="max"/>
        <color rgb="FFF8696B"/>
        <color rgb="FFFFEB84"/>
        <color rgb="FF63BE7B"/>
      </colorScale>
    </cfRule>
  </conditionalFormatting>
  <conditionalFormatting sqref="E124:E125">
    <cfRule type="colorScale" priority="342">
      <colorScale>
        <cfvo type="min"/>
        <cfvo type="percentile" val="50"/>
        <cfvo type="max"/>
        <color rgb="FFF8696B"/>
        <color rgb="FFFFEB84"/>
        <color rgb="FF63BE7B"/>
      </colorScale>
    </cfRule>
  </conditionalFormatting>
  <conditionalFormatting sqref="I127">
    <cfRule type="cellIs" dxfId="2996" priority="339" operator="equal">
      <formula>0</formula>
    </cfRule>
  </conditionalFormatting>
  <conditionalFormatting sqref="I127">
    <cfRule type="cellIs" dxfId="2995" priority="336" operator="equal">
      <formula>0</formula>
    </cfRule>
    <cfRule type="expression" dxfId="2994" priority="337">
      <formula>"""$F$9+$G$9+$H$9=0"""</formula>
    </cfRule>
    <cfRule type="expression" dxfId="2993" priority="338">
      <formula>"$F$9=0"""</formula>
    </cfRule>
  </conditionalFormatting>
  <conditionalFormatting sqref="F127">
    <cfRule type="colorScale" priority="340">
      <colorScale>
        <cfvo type="min"/>
        <cfvo type="percentile" val="50"/>
        <cfvo type="max"/>
        <color rgb="FFF8696B"/>
        <color rgb="FFFFEB84"/>
        <color rgb="FF63BE7B"/>
      </colorScale>
    </cfRule>
  </conditionalFormatting>
  <conditionalFormatting sqref="I126">
    <cfRule type="cellIs" dxfId="2992" priority="335" operator="equal">
      <formula>0</formula>
    </cfRule>
  </conditionalFormatting>
  <conditionalFormatting sqref="I126">
    <cfRule type="cellIs" dxfId="2991" priority="332" operator="equal">
      <formula>0</formula>
    </cfRule>
    <cfRule type="expression" dxfId="2990" priority="333">
      <formula>"""$F$9+$G$9+$H$9=0"""</formula>
    </cfRule>
    <cfRule type="expression" dxfId="2989" priority="334">
      <formula>"$F$9=0"""</formula>
    </cfRule>
  </conditionalFormatting>
  <conditionalFormatting sqref="I126">
    <cfRule type="cellIs" dxfId="2988" priority="331" operator="equal">
      <formula>0</formula>
    </cfRule>
  </conditionalFormatting>
  <conditionalFormatting sqref="I126">
    <cfRule type="cellIs" dxfId="2987" priority="328" operator="equal">
      <formula>0</formula>
    </cfRule>
    <cfRule type="expression" dxfId="2986" priority="329">
      <formula>"""$F$9+$G$9+$H$9=0"""</formula>
    </cfRule>
    <cfRule type="expression" dxfId="2985" priority="330">
      <formula>"$F$9=0"""</formula>
    </cfRule>
  </conditionalFormatting>
  <conditionalFormatting sqref="I127">
    <cfRule type="cellIs" dxfId="2984" priority="327" operator="equal">
      <formula>0</formula>
    </cfRule>
  </conditionalFormatting>
  <conditionalFormatting sqref="I127">
    <cfRule type="cellIs" dxfId="2983" priority="324" operator="equal">
      <formula>0</formula>
    </cfRule>
    <cfRule type="expression" dxfId="2982" priority="325">
      <formula>"""$F$9+$G$9+$H$9=0"""</formula>
    </cfRule>
    <cfRule type="expression" dxfId="2981" priority="326">
      <formula>"$F$9=0"""</formula>
    </cfRule>
  </conditionalFormatting>
  <conditionalFormatting sqref="E128">
    <cfRule type="colorScale" priority="323">
      <colorScale>
        <cfvo type="min"/>
        <cfvo type="percentile" val="50"/>
        <cfvo type="max"/>
        <color rgb="FFF8696B"/>
        <color rgb="FFFFEB84"/>
        <color rgb="FF63BE7B"/>
      </colorScale>
    </cfRule>
  </conditionalFormatting>
  <conditionalFormatting sqref="I128">
    <cfRule type="cellIs" dxfId="2980" priority="321" operator="equal">
      <formula>0</formula>
    </cfRule>
  </conditionalFormatting>
  <conditionalFormatting sqref="I128">
    <cfRule type="cellIs" dxfId="2979" priority="318" operator="equal">
      <formula>0</formula>
    </cfRule>
    <cfRule type="expression" dxfId="2978" priority="319">
      <formula>"""$F$9+$G$9+$H$9=0"""</formula>
    </cfRule>
    <cfRule type="expression" dxfId="2977" priority="320">
      <formula>"$F$9=0"""</formula>
    </cfRule>
  </conditionalFormatting>
  <conditionalFormatting sqref="F128">
    <cfRule type="colorScale" priority="322">
      <colorScale>
        <cfvo type="min"/>
        <cfvo type="percentile" val="50"/>
        <cfvo type="max"/>
        <color rgb="FFF8696B"/>
        <color rgb="FFFFEB84"/>
        <color rgb="FF63BE7B"/>
      </colorScale>
    </cfRule>
  </conditionalFormatting>
  <conditionalFormatting sqref="I129">
    <cfRule type="cellIs" dxfId="2976" priority="316" operator="equal">
      <formula>0</formula>
    </cfRule>
  </conditionalFormatting>
  <conditionalFormatting sqref="I129">
    <cfRule type="cellIs" dxfId="2975" priority="313" operator="equal">
      <formula>0</formula>
    </cfRule>
    <cfRule type="expression" dxfId="2974" priority="314">
      <formula>"""$F$9+$G$9+$H$9=0"""</formula>
    </cfRule>
    <cfRule type="expression" dxfId="2973" priority="315">
      <formula>"$F$9=0"""</formula>
    </cfRule>
  </conditionalFormatting>
  <conditionalFormatting sqref="F129">
    <cfRule type="colorScale" priority="317">
      <colorScale>
        <cfvo type="min"/>
        <cfvo type="percentile" val="50"/>
        <cfvo type="max"/>
        <color rgb="FFF8696B"/>
        <color rgb="FFFFEB84"/>
        <color rgb="FF63BE7B"/>
      </colorScale>
    </cfRule>
  </conditionalFormatting>
  <conditionalFormatting sqref="E129">
    <cfRule type="colorScale" priority="312">
      <colorScale>
        <cfvo type="min"/>
        <cfvo type="percentile" val="50"/>
        <cfvo type="max"/>
        <color rgb="FFF8696B"/>
        <color rgb="FFFFEB84"/>
        <color rgb="FF63BE7B"/>
      </colorScale>
    </cfRule>
  </conditionalFormatting>
  <conditionalFormatting sqref="I170">
    <cfRule type="cellIs" dxfId="2972" priority="310" operator="equal">
      <formula>0</formula>
    </cfRule>
  </conditionalFormatting>
  <conditionalFormatting sqref="I170">
    <cfRule type="cellIs" dxfId="2971" priority="307" operator="equal">
      <formula>0</formula>
    </cfRule>
    <cfRule type="expression" dxfId="2970" priority="308">
      <formula>"""$F$9+$G$9+$H$9=0"""</formula>
    </cfRule>
    <cfRule type="expression" dxfId="2969" priority="309">
      <formula>"$F$9=0"""</formula>
    </cfRule>
  </conditionalFormatting>
  <conditionalFormatting sqref="F170">
    <cfRule type="colorScale" priority="311">
      <colorScale>
        <cfvo type="min"/>
        <cfvo type="percentile" val="50"/>
        <cfvo type="max"/>
        <color rgb="FFF8696B"/>
        <color rgb="FFFFEB84"/>
        <color rgb="FF63BE7B"/>
      </colorScale>
    </cfRule>
  </conditionalFormatting>
  <conditionalFormatting sqref="I168">
    <cfRule type="cellIs" dxfId="2968" priority="305" operator="equal">
      <formula>0</formula>
    </cfRule>
  </conditionalFormatting>
  <conditionalFormatting sqref="I168">
    <cfRule type="cellIs" dxfId="2967" priority="302" operator="equal">
      <formula>0</formula>
    </cfRule>
    <cfRule type="expression" dxfId="2966" priority="303">
      <formula>"""$F$9+$G$9+$H$9=0"""</formula>
    </cfRule>
    <cfRule type="expression" dxfId="2965" priority="304">
      <formula>"$F$9=0"""</formula>
    </cfRule>
  </conditionalFormatting>
  <conditionalFormatting sqref="F168:F170">
    <cfRule type="colorScale" priority="306">
      <colorScale>
        <cfvo type="min"/>
        <cfvo type="percentile" val="50"/>
        <cfvo type="max"/>
        <color rgb="FFF8696B"/>
        <color rgb="FFFFEB84"/>
        <color rgb="FF63BE7B"/>
      </colorScale>
    </cfRule>
  </conditionalFormatting>
  <conditionalFormatting sqref="I166:I168">
    <cfRule type="cellIs" dxfId="2964" priority="300" operator="equal">
      <formula>0</formula>
    </cfRule>
  </conditionalFormatting>
  <conditionalFormatting sqref="I166:I168">
    <cfRule type="cellIs" dxfId="2963" priority="297" operator="equal">
      <formula>0</formula>
    </cfRule>
    <cfRule type="expression" dxfId="2962" priority="298">
      <formula>"""$F$9+$G$9+$H$9=0"""</formula>
    </cfRule>
    <cfRule type="expression" dxfId="2961" priority="299">
      <formula>"$F$9=0"""</formula>
    </cfRule>
  </conditionalFormatting>
  <conditionalFormatting sqref="F166:F168">
    <cfRule type="colorScale" priority="301">
      <colorScale>
        <cfvo type="min"/>
        <cfvo type="percentile" val="50"/>
        <cfvo type="max"/>
        <color rgb="FFF8696B"/>
        <color rgb="FFFFEB84"/>
        <color rgb="FF63BE7B"/>
      </colorScale>
    </cfRule>
  </conditionalFormatting>
  <conditionalFormatting sqref="I169">
    <cfRule type="cellIs" dxfId="2960" priority="296" operator="equal">
      <formula>0</formula>
    </cfRule>
  </conditionalFormatting>
  <conditionalFormatting sqref="I169">
    <cfRule type="cellIs" dxfId="2959" priority="293" operator="equal">
      <formula>0</formula>
    </cfRule>
    <cfRule type="expression" dxfId="2958" priority="294">
      <formula>"""$F$9+$G$9+$H$9=0"""</formula>
    </cfRule>
    <cfRule type="expression" dxfId="2957" priority="295">
      <formula>"$F$9=0"""</formula>
    </cfRule>
  </conditionalFormatting>
  <conditionalFormatting sqref="I169">
    <cfRule type="cellIs" dxfId="2956" priority="292" operator="equal">
      <formula>0</formula>
    </cfRule>
  </conditionalFormatting>
  <conditionalFormatting sqref="I169">
    <cfRule type="cellIs" dxfId="2955" priority="289" operator="equal">
      <formula>0</formula>
    </cfRule>
    <cfRule type="expression" dxfId="2954" priority="290">
      <formula>"""$F$9+$G$9+$H$9=0"""</formula>
    </cfRule>
    <cfRule type="expression" dxfId="2953" priority="291">
      <formula>"$F$9=0"""</formula>
    </cfRule>
  </conditionalFormatting>
  <conditionalFormatting sqref="I170">
    <cfRule type="cellIs" dxfId="2952" priority="288" operator="equal">
      <formula>0</formula>
    </cfRule>
  </conditionalFormatting>
  <conditionalFormatting sqref="I170">
    <cfRule type="cellIs" dxfId="2951" priority="285" operator="equal">
      <formula>0</formula>
    </cfRule>
    <cfRule type="expression" dxfId="2950" priority="286">
      <formula>"""$F$9+$G$9+$H$9=0"""</formula>
    </cfRule>
    <cfRule type="expression" dxfId="2949" priority="287">
      <formula>"$F$9=0"""</formula>
    </cfRule>
  </conditionalFormatting>
  <conditionalFormatting sqref="E168:E170">
    <cfRule type="colorScale" priority="283">
      <colorScale>
        <cfvo type="min"/>
        <cfvo type="percentile" val="50"/>
        <cfvo type="max"/>
        <color rgb="FFF8696B"/>
        <color rgb="FFFFEB84"/>
        <color rgb="FF63BE7B"/>
      </colorScale>
    </cfRule>
  </conditionalFormatting>
  <conditionalFormatting sqref="E166:E167">
    <cfRule type="colorScale" priority="284">
      <colorScale>
        <cfvo type="min"/>
        <cfvo type="percentile" val="50"/>
        <cfvo type="max"/>
        <color rgb="FFF8696B"/>
        <color rgb="FFFFEB84"/>
        <color rgb="FF63BE7B"/>
      </colorScale>
    </cfRule>
  </conditionalFormatting>
  <conditionalFormatting sqref="I169">
    <cfRule type="cellIs" dxfId="2948" priority="281" operator="equal">
      <formula>0</formula>
    </cfRule>
  </conditionalFormatting>
  <conditionalFormatting sqref="I169">
    <cfRule type="cellIs" dxfId="2947" priority="278" operator="equal">
      <formula>0</formula>
    </cfRule>
    <cfRule type="expression" dxfId="2946" priority="279">
      <formula>"""$F$9+$G$9+$H$9=0"""</formula>
    </cfRule>
    <cfRule type="expression" dxfId="2945" priority="280">
      <formula>"$F$9=0"""</formula>
    </cfRule>
  </conditionalFormatting>
  <conditionalFormatting sqref="F169">
    <cfRule type="colorScale" priority="282">
      <colorScale>
        <cfvo type="min"/>
        <cfvo type="percentile" val="50"/>
        <cfvo type="max"/>
        <color rgb="FFF8696B"/>
        <color rgb="FFFFEB84"/>
        <color rgb="FF63BE7B"/>
      </colorScale>
    </cfRule>
  </conditionalFormatting>
  <conditionalFormatting sqref="I168">
    <cfRule type="cellIs" dxfId="2944" priority="277" operator="equal">
      <formula>0</formula>
    </cfRule>
  </conditionalFormatting>
  <conditionalFormatting sqref="I168">
    <cfRule type="cellIs" dxfId="2943" priority="274" operator="equal">
      <formula>0</formula>
    </cfRule>
    <cfRule type="expression" dxfId="2942" priority="275">
      <formula>"""$F$9+$G$9+$H$9=0"""</formula>
    </cfRule>
    <cfRule type="expression" dxfId="2941" priority="276">
      <formula>"$F$9=0"""</formula>
    </cfRule>
  </conditionalFormatting>
  <conditionalFormatting sqref="I168">
    <cfRule type="cellIs" dxfId="2940" priority="273" operator="equal">
      <formula>0</formula>
    </cfRule>
  </conditionalFormatting>
  <conditionalFormatting sqref="I168">
    <cfRule type="cellIs" dxfId="2939" priority="270" operator="equal">
      <formula>0</formula>
    </cfRule>
    <cfRule type="expression" dxfId="2938" priority="271">
      <formula>"""$F$9+$G$9+$H$9=0"""</formula>
    </cfRule>
    <cfRule type="expression" dxfId="2937" priority="272">
      <formula>"$F$9=0"""</formula>
    </cfRule>
  </conditionalFormatting>
  <conditionalFormatting sqref="I169">
    <cfRule type="cellIs" dxfId="2936" priority="269" operator="equal">
      <formula>0</formula>
    </cfRule>
  </conditionalFormatting>
  <conditionalFormatting sqref="I169">
    <cfRule type="cellIs" dxfId="2935" priority="266" operator="equal">
      <formula>0</formula>
    </cfRule>
    <cfRule type="expression" dxfId="2934" priority="267">
      <formula>"""$F$9+$G$9+$H$9=0"""</formula>
    </cfRule>
    <cfRule type="expression" dxfId="2933" priority="268">
      <formula>"$F$9=0"""</formula>
    </cfRule>
  </conditionalFormatting>
  <conditionalFormatting sqref="E170">
    <cfRule type="colorScale" priority="265">
      <colorScale>
        <cfvo type="min"/>
        <cfvo type="percentile" val="50"/>
        <cfvo type="max"/>
        <color rgb="FFF8696B"/>
        <color rgb="FFFFEB84"/>
        <color rgb="FF63BE7B"/>
      </colorScale>
    </cfRule>
  </conditionalFormatting>
  <conditionalFormatting sqref="I170">
    <cfRule type="cellIs" dxfId="2932" priority="263" operator="equal">
      <formula>0</formula>
    </cfRule>
  </conditionalFormatting>
  <conditionalFormatting sqref="I170">
    <cfRule type="cellIs" dxfId="2931" priority="260" operator="equal">
      <formula>0</formula>
    </cfRule>
    <cfRule type="expression" dxfId="2930" priority="261">
      <formula>"""$F$9+$G$9+$H$9=0"""</formula>
    </cfRule>
    <cfRule type="expression" dxfId="2929" priority="262">
      <formula>"$F$9=0"""</formula>
    </cfRule>
  </conditionalFormatting>
  <conditionalFormatting sqref="F170">
    <cfRule type="colorScale" priority="264">
      <colorScale>
        <cfvo type="min"/>
        <cfvo type="percentile" val="50"/>
        <cfvo type="max"/>
        <color rgb="FFF8696B"/>
        <color rgb="FFFFEB84"/>
        <color rgb="FF63BE7B"/>
      </colorScale>
    </cfRule>
  </conditionalFormatting>
  <conditionalFormatting sqref="I171">
    <cfRule type="cellIs" dxfId="2928" priority="258" operator="equal">
      <formula>0</formula>
    </cfRule>
  </conditionalFormatting>
  <conditionalFormatting sqref="I171">
    <cfRule type="cellIs" dxfId="2927" priority="255" operator="equal">
      <formula>0</formula>
    </cfRule>
    <cfRule type="expression" dxfId="2926" priority="256">
      <formula>"""$F$9+$G$9+$H$9=0"""</formula>
    </cfRule>
    <cfRule type="expression" dxfId="2925" priority="257">
      <formula>"$F$9=0"""</formula>
    </cfRule>
  </conditionalFormatting>
  <conditionalFormatting sqref="F171">
    <cfRule type="colorScale" priority="259">
      <colorScale>
        <cfvo type="min"/>
        <cfvo type="percentile" val="50"/>
        <cfvo type="max"/>
        <color rgb="FFF8696B"/>
        <color rgb="FFFFEB84"/>
        <color rgb="FF63BE7B"/>
      </colorScale>
    </cfRule>
  </conditionalFormatting>
  <conditionalFormatting sqref="E171">
    <cfRule type="colorScale" priority="254">
      <colorScale>
        <cfvo type="min"/>
        <cfvo type="percentile" val="50"/>
        <cfvo type="max"/>
        <color rgb="FFF8696B"/>
        <color rgb="FFFFEB84"/>
        <color rgb="FF63BE7B"/>
      </colorScale>
    </cfRule>
  </conditionalFormatting>
  <conditionalFormatting sqref="I189">
    <cfRule type="cellIs" dxfId="2924" priority="252" operator="equal">
      <formula>0</formula>
    </cfRule>
  </conditionalFormatting>
  <conditionalFormatting sqref="I189">
    <cfRule type="cellIs" dxfId="2923" priority="249" operator="equal">
      <formula>0</formula>
    </cfRule>
    <cfRule type="expression" dxfId="2922" priority="250">
      <formula>"""$F$9+$G$9+$H$9=0"""</formula>
    </cfRule>
    <cfRule type="expression" dxfId="2921" priority="251">
      <formula>"$F$9=0"""</formula>
    </cfRule>
  </conditionalFormatting>
  <conditionalFormatting sqref="F189:F190">
    <cfRule type="colorScale" priority="253">
      <colorScale>
        <cfvo type="min"/>
        <cfvo type="percentile" val="50"/>
        <cfvo type="max"/>
        <color rgb="FFF8696B"/>
        <color rgb="FFFFEB84"/>
        <color rgb="FF63BE7B"/>
      </colorScale>
    </cfRule>
  </conditionalFormatting>
  <conditionalFormatting sqref="I187:I189">
    <cfRule type="cellIs" dxfId="2920" priority="247" operator="equal">
      <formula>0</formula>
    </cfRule>
  </conditionalFormatting>
  <conditionalFormatting sqref="I187:I189">
    <cfRule type="cellIs" dxfId="2919" priority="244" operator="equal">
      <formula>0</formula>
    </cfRule>
    <cfRule type="expression" dxfId="2918" priority="245">
      <formula>"""$F$9+$G$9+$H$9=0"""</formula>
    </cfRule>
    <cfRule type="expression" dxfId="2917" priority="246">
      <formula>"$F$9=0"""</formula>
    </cfRule>
  </conditionalFormatting>
  <conditionalFormatting sqref="F187:F189">
    <cfRule type="colorScale" priority="248">
      <colorScale>
        <cfvo type="min"/>
        <cfvo type="percentile" val="50"/>
        <cfvo type="max"/>
        <color rgb="FFF8696B"/>
        <color rgb="FFFFEB84"/>
        <color rgb="FF63BE7B"/>
      </colorScale>
    </cfRule>
  </conditionalFormatting>
  <conditionalFormatting sqref="I190">
    <cfRule type="cellIs" dxfId="2916" priority="243" operator="equal">
      <formula>0</formula>
    </cfRule>
  </conditionalFormatting>
  <conditionalFormatting sqref="I190">
    <cfRule type="cellIs" dxfId="2915" priority="240" operator="equal">
      <formula>0</formula>
    </cfRule>
    <cfRule type="expression" dxfId="2914" priority="241">
      <formula>"""$F$9+$G$9+$H$9=0"""</formula>
    </cfRule>
    <cfRule type="expression" dxfId="2913" priority="242">
      <formula>"$F$9=0"""</formula>
    </cfRule>
  </conditionalFormatting>
  <conditionalFormatting sqref="I190">
    <cfRule type="cellIs" dxfId="2912" priority="239" operator="equal">
      <formula>0</formula>
    </cfRule>
  </conditionalFormatting>
  <conditionalFormatting sqref="I190">
    <cfRule type="cellIs" dxfId="2911" priority="236" operator="equal">
      <formula>0</formula>
    </cfRule>
    <cfRule type="expression" dxfId="2910" priority="237">
      <formula>"""$F$9+$G$9+$H$9=0"""</formula>
    </cfRule>
    <cfRule type="expression" dxfId="2909" priority="238">
      <formula>"$F$9=0"""</formula>
    </cfRule>
  </conditionalFormatting>
  <conditionalFormatting sqref="E189:E190">
    <cfRule type="colorScale" priority="234">
      <colorScale>
        <cfvo type="min"/>
        <cfvo type="percentile" val="50"/>
        <cfvo type="max"/>
        <color rgb="FFF8696B"/>
        <color rgb="FFFFEB84"/>
        <color rgb="FF63BE7B"/>
      </colorScale>
    </cfRule>
  </conditionalFormatting>
  <conditionalFormatting sqref="E187:E188">
    <cfRule type="colorScale" priority="235">
      <colorScale>
        <cfvo type="min"/>
        <cfvo type="percentile" val="50"/>
        <cfvo type="max"/>
        <color rgb="FFF8696B"/>
        <color rgb="FFFFEB84"/>
        <color rgb="FF63BE7B"/>
      </colorScale>
    </cfRule>
  </conditionalFormatting>
  <conditionalFormatting sqref="I190">
    <cfRule type="cellIs" dxfId="2908" priority="232" operator="equal">
      <formula>0</formula>
    </cfRule>
  </conditionalFormatting>
  <conditionalFormatting sqref="I190">
    <cfRule type="cellIs" dxfId="2907" priority="229" operator="equal">
      <formula>0</formula>
    </cfRule>
    <cfRule type="expression" dxfId="2906" priority="230">
      <formula>"""$F$9+$G$9+$H$9=0"""</formula>
    </cfRule>
    <cfRule type="expression" dxfId="2905" priority="231">
      <formula>"$F$9=0"""</formula>
    </cfRule>
  </conditionalFormatting>
  <conditionalFormatting sqref="F190">
    <cfRule type="colorScale" priority="233">
      <colorScale>
        <cfvo type="min"/>
        <cfvo type="percentile" val="50"/>
        <cfvo type="max"/>
        <color rgb="FFF8696B"/>
        <color rgb="FFFFEB84"/>
        <color rgb="FF63BE7B"/>
      </colorScale>
    </cfRule>
  </conditionalFormatting>
  <conditionalFormatting sqref="I189">
    <cfRule type="cellIs" dxfId="2904" priority="228" operator="equal">
      <formula>0</formula>
    </cfRule>
  </conditionalFormatting>
  <conditionalFormatting sqref="I189">
    <cfRule type="cellIs" dxfId="2903" priority="225" operator="equal">
      <formula>0</formula>
    </cfRule>
    <cfRule type="expression" dxfId="2902" priority="226">
      <formula>"""$F$9+$G$9+$H$9=0"""</formula>
    </cfRule>
    <cfRule type="expression" dxfId="2901" priority="227">
      <formula>"$F$9=0"""</formula>
    </cfRule>
  </conditionalFormatting>
  <conditionalFormatting sqref="I189">
    <cfRule type="cellIs" dxfId="2900" priority="224" operator="equal">
      <formula>0</formula>
    </cfRule>
  </conditionalFormatting>
  <conditionalFormatting sqref="I189">
    <cfRule type="cellIs" dxfId="2899" priority="221" operator="equal">
      <formula>0</formula>
    </cfRule>
    <cfRule type="expression" dxfId="2898" priority="222">
      <formula>"""$F$9+$G$9+$H$9=0"""</formula>
    </cfRule>
    <cfRule type="expression" dxfId="2897" priority="223">
      <formula>"$F$9=0"""</formula>
    </cfRule>
  </conditionalFormatting>
  <conditionalFormatting sqref="I190">
    <cfRule type="cellIs" dxfId="2896" priority="220" operator="equal">
      <formula>0</formula>
    </cfRule>
  </conditionalFormatting>
  <conditionalFormatting sqref="I190">
    <cfRule type="cellIs" dxfId="2895" priority="217" operator="equal">
      <formula>0</formula>
    </cfRule>
    <cfRule type="expression" dxfId="2894" priority="218">
      <formula>"""$F$9+$G$9+$H$9=0"""</formula>
    </cfRule>
    <cfRule type="expression" dxfId="2893" priority="219">
      <formula>"$F$9=0"""</formula>
    </cfRule>
  </conditionalFormatting>
  <conditionalFormatting sqref="I191">
    <cfRule type="cellIs" dxfId="2892" priority="214" operator="equal">
      <formula>0</formula>
    </cfRule>
  </conditionalFormatting>
  <conditionalFormatting sqref="I191">
    <cfRule type="cellIs" dxfId="2891" priority="211" operator="equal">
      <formula>0</formula>
    </cfRule>
    <cfRule type="expression" dxfId="2890" priority="212">
      <formula>"""$F$9+$G$9+$H$9=0"""</formula>
    </cfRule>
    <cfRule type="expression" dxfId="2889" priority="213">
      <formula>"$F$9=0"""</formula>
    </cfRule>
  </conditionalFormatting>
  <conditionalFormatting sqref="E191">
    <cfRule type="colorScale" priority="215">
      <colorScale>
        <cfvo type="min"/>
        <cfvo type="percentile" val="50"/>
        <cfvo type="max"/>
        <color rgb="FFF8696B"/>
        <color rgb="FFFFEB84"/>
        <color rgb="FF63BE7B"/>
      </colorScale>
    </cfRule>
  </conditionalFormatting>
  <conditionalFormatting sqref="F191">
    <cfRule type="colorScale" priority="216">
      <colorScale>
        <cfvo type="min"/>
        <cfvo type="percentile" val="50"/>
        <cfvo type="max"/>
        <color rgb="FFF8696B"/>
        <color rgb="FFFFEB84"/>
        <color rgb="FF63BE7B"/>
      </colorScale>
    </cfRule>
  </conditionalFormatting>
  <conditionalFormatting sqref="I210">
    <cfRule type="cellIs" dxfId="2888" priority="209" operator="equal">
      <formula>0</formula>
    </cfRule>
  </conditionalFormatting>
  <conditionalFormatting sqref="I210">
    <cfRule type="cellIs" dxfId="2887" priority="206" operator="equal">
      <formula>0</formula>
    </cfRule>
    <cfRule type="expression" dxfId="2886" priority="207">
      <formula>"""$F$9+$G$9+$H$9=0"""</formula>
    </cfRule>
    <cfRule type="expression" dxfId="2885" priority="208">
      <formula>"$F$9=0"""</formula>
    </cfRule>
  </conditionalFormatting>
  <conditionalFormatting sqref="F210:F211">
    <cfRule type="colorScale" priority="210">
      <colorScale>
        <cfvo type="min"/>
        <cfvo type="percentile" val="50"/>
        <cfvo type="max"/>
        <color rgb="FFF8696B"/>
        <color rgb="FFFFEB84"/>
        <color rgb="FF63BE7B"/>
      </colorScale>
    </cfRule>
  </conditionalFormatting>
  <conditionalFormatting sqref="I208:I210">
    <cfRule type="cellIs" dxfId="2884" priority="204" operator="equal">
      <formula>0</formula>
    </cfRule>
  </conditionalFormatting>
  <conditionalFormatting sqref="I208:I210">
    <cfRule type="cellIs" dxfId="2883" priority="201" operator="equal">
      <formula>0</formula>
    </cfRule>
    <cfRule type="expression" dxfId="2882" priority="202">
      <formula>"""$F$9+$G$9+$H$9=0"""</formula>
    </cfRule>
    <cfRule type="expression" dxfId="2881" priority="203">
      <formula>"$F$9=0"""</formula>
    </cfRule>
  </conditionalFormatting>
  <conditionalFormatting sqref="F208:F210">
    <cfRule type="colorScale" priority="205">
      <colorScale>
        <cfvo type="min"/>
        <cfvo type="percentile" val="50"/>
        <cfvo type="max"/>
        <color rgb="FFF8696B"/>
        <color rgb="FFFFEB84"/>
        <color rgb="FF63BE7B"/>
      </colorScale>
    </cfRule>
  </conditionalFormatting>
  <conditionalFormatting sqref="I211">
    <cfRule type="cellIs" dxfId="2880" priority="200" operator="equal">
      <formula>0</formula>
    </cfRule>
  </conditionalFormatting>
  <conditionalFormatting sqref="I211">
    <cfRule type="cellIs" dxfId="2879" priority="197" operator="equal">
      <formula>0</formula>
    </cfRule>
    <cfRule type="expression" dxfId="2878" priority="198">
      <formula>"""$F$9+$G$9+$H$9=0"""</formula>
    </cfRule>
    <cfRule type="expression" dxfId="2877" priority="199">
      <formula>"$F$9=0"""</formula>
    </cfRule>
  </conditionalFormatting>
  <conditionalFormatting sqref="I211">
    <cfRule type="cellIs" dxfId="2876" priority="196" operator="equal">
      <formula>0</formula>
    </cfRule>
  </conditionalFormatting>
  <conditionalFormatting sqref="I211">
    <cfRule type="cellIs" dxfId="2875" priority="193" operator="equal">
      <formula>0</formula>
    </cfRule>
    <cfRule type="expression" dxfId="2874" priority="194">
      <formula>"""$F$9+$G$9+$H$9=0"""</formula>
    </cfRule>
    <cfRule type="expression" dxfId="2873" priority="195">
      <formula>"$F$9=0"""</formula>
    </cfRule>
  </conditionalFormatting>
  <conditionalFormatting sqref="E210:E211">
    <cfRule type="colorScale" priority="191">
      <colorScale>
        <cfvo type="min"/>
        <cfvo type="percentile" val="50"/>
        <cfvo type="max"/>
        <color rgb="FFF8696B"/>
        <color rgb="FFFFEB84"/>
        <color rgb="FF63BE7B"/>
      </colorScale>
    </cfRule>
  </conditionalFormatting>
  <conditionalFormatting sqref="E208:E209">
    <cfRule type="colorScale" priority="192">
      <colorScale>
        <cfvo type="min"/>
        <cfvo type="percentile" val="50"/>
        <cfvo type="max"/>
        <color rgb="FFF8696B"/>
        <color rgb="FFFFEB84"/>
        <color rgb="FF63BE7B"/>
      </colorScale>
    </cfRule>
  </conditionalFormatting>
  <conditionalFormatting sqref="I211">
    <cfRule type="cellIs" dxfId="2872" priority="189" operator="equal">
      <formula>0</formula>
    </cfRule>
  </conditionalFormatting>
  <conditionalFormatting sqref="I211">
    <cfRule type="cellIs" dxfId="2871" priority="186" operator="equal">
      <formula>0</formula>
    </cfRule>
    <cfRule type="expression" dxfId="2870" priority="187">
      <formula>"""$F$9+$G$9+$H$9=0"""</formula>
    </cfRule>
    <cfRule type="expression" dxfId="2869" priority="188">
      <formula>"$F$9=0"""</formula>
    </cfRule>
  </conditionalFormatting>
  <conditionalFormatting sqref="F211">
    <cfRule type="colorScale" priority="190">
      <colorScale>
        <cfvo type="min"/>
        <cfvo type="percentile" val="50"/>
        <cfvo type="max"/>
        <color rgb="FFF8696B"/>
        <color rgb="FFFFEB84"/>
        <color rgb="FF63BE7B"/>
      </colorScale>
    </cfRule>
  </conditionalFormatting>
  <conditionalFormatting sqref="I210">
    <cfRule type="cellIs" dxfId="2868" priority="185" operator="equal">
      <formula>0</formula>
    </cfRule>
  </conditionalFormatting>
  <conditionalFormatting sqref="I210">
    <cfRule type="cellIs" dxfId="2867" priority="182" operator="equal">
      <formula>0</formula>
    </cfRule>
    <cfRule type="expression" dxfId="2866" priority="183">
      <formula>"""$F$9+$G$9+$H$9=0"""</formula>
    </cfRule>
    <cfRule type="expression" dxfId="2865" priority="184">
      <formula>"$F$9=0"""</formula>
    </cfRule>
  </conditionalFormatting>
  <conditionalFormatting sqref="I210">
    <cfRule type="cellIs" dxfId="2864" priority="181" operator="equal">
      <formula>0</formula>
    </cfRule>
  </conditionalFormatting>
  <conditionalFormatting sqref="I210">
    <cfRule type="cellIs" dxfId="2863" priority="178" operator="equal">
      <formula>0</formula>
    </cfRule>
    <cfRule type="expression" dxfId="2862" priority="179">
      <formula>"""$F$9+$G$9+$H$9=0"""</formula>
    </cfRule>
    <cfRule type="expression" dxfId="2861" priority="180">
      <formula>"$F$9=0"""</formula>
    </cfRule>
  </conditionalFormatting>
  <conditionalFormatting sqref="I211">
    <cfRule type="cellIs" dxfId="2860" priority="177" operator="equal">
      <formula>0</formula>
    </cfRule>
  </conditionalFormatting>
  <conditionalFormatting sqref="I211">
    <cfRule type="cellIs" dxfId="2859" priority="174" operator="equal">
      <formula>0</formula>
    </cfRule>
    <cfRule type="expression" dxfId="2858" priority="175">
      <formula>"""$F$9+$G$9+$H$9=0"""</formula>
    </cfRule>
    <cfRule type="expression" dxfId="2857" priority="176">
      <formula>"$F$9=0"""</formula>
    </cfRule>
  </conditionalFormatting>
  <conditionalFormatting sqref="F230">
    <cfRule type="colorScale" priority="173">
      <colorScale>
        <cfvo type="min"/>
        <cfvo type="percentile" val="50"/>
        <cfvo type="max"/>
        <color rgb="FFF8696B"/>
        <color rgb="FFFFEB84"/>
        <color rgb="FF63BE7B"/>
      </colorScale>
    </cfRule>
  </conditionalFormatting>
  <conditionalFormatting sqref="I230">
    <cfRule type="cellIs" dxfId="2856" priority="172" operator="equal">
      <formula>0</formula>
    </cfRule>
  </conditionalFormatting>
  <conditionalFormatting sqref="I230">
    <cfRule type="cellIs" dxfId="2855" priority="169" operator="equal">
      <formula>0</formula>
    </cfRule>
    <cfRule type="expression" dxfId="2854" priority="170">
      <formula>"""$F$9+$G$9+$H$9=0"""</formula>
    </cfRule>
    <cfRule type="expression" dxfId="2853" priority="171">
      <formula>"$F$9=0"""</formula>
    </cfRule>
  </conditionalFormatting>
  <conditionalFormatting sqref="I230">
    <cfRule type="cellIs" dxfId="2852" priority="168" operator="equal">
      <formula>0</formula>
    </cfRule>
  </conditionalFormatting>
  <conditionalFormatting sqref="I230">
    <cfRule type="cellIs" dxfId="2851" priority="165" operator="equal">
      <formula>0</formula>
    </cfRule>
    <cfRule type="expression" dxfId="2850" priority="166">
      <formula>"""$F$9+$G$9+$H$9=0"""</formula>
    </cfRule>
    <cfRule type="expression" dxfId="2849" priority="167">
      <formula>"$F$9=0"""</formula>
    </cfRule>
  </conditionalFormatting>
  <conditionalFormatting sqref="E230">
    <cfRule type="colorScale" priority="164">
      <colorScale>
        <cfvo type="min"/>
        <cfvo type="percentile" val="50"/>
        <cfvo type="max"/>
        <color rgb="FFF8696B"/>
        <color rgb="FFFFEB84"/>
        <color rgb="FF63BE7B"/>
      </colorScale>
    </cfRule>
  </conditionalFormatting>
  <conditionalFormatting sqref="I230">
    <cfRule type="cellIs" dxfId="2848" priority="162" operator="equal">
      <formula>0</formula>
    </cfRule>
  </conditionalFormatting>
  <conditionalFormatting sqref="I230">
    <cfRule type="cellIs" dxfId="2847" priority="159" operator="equal">
      <formula>0</formula>
    </cfRule>
    <cfRule type="expression" dxfId="2846" priority="160">
      <formula>"""$F$9+$G$9+$H$9=0"""</formula>
    </cfRule>
    <cfRule type="expression" dxfId="2845" priority="161">
      <formula>"$F$9=0"""</formula>
    </cfRule>
  </conditionalFormatting>
  <conditionalFormatting sqref="F230">
    <cfRule type="colorScale" priority="163">
      <colorScale>
        <cfvo type="min"/>
        <cfvo type="percentile" val="50"/>
        <cfvo type="max"/>
        <color rgb="FFF8696B"/>
        <color rgb="FFFFEB84"/>
        <color rgb="FF63BE7B"/>
      </colorScale>
    </cfRule>
  </conditionalFormatting>
  <conditionalFormatting sqref="I230">
    <cfRule type="cellIs" dxfId="2844" priority="158" operator="equal">
      <formula>0</formula>
    </cfRule>
  </conditionalFormatting>
  <conditionalFormatting sqref="I230">
    <cfRule type="cellIs" dxfId="2843" priority="155" operator="equal">
      <formula>0</formula>
    </cfRule>
    <cfRule type="expression" dxfId="2842" priority="156">
      <formula>"""$F$9+$G$9+$H$9=0"""</formula>
    </cfRule>
    <cfRule type="expression" dxfId="2841" priority="157">
      <formula>"$F$9=0"""</formula>
    </cfRule>
  </conditionalFormatting>
  <conditionalFormatting sqref="I252">
    <cfRule type="cellIs" dxfId="2840" priority="153" operator="equal">
      <formula>0</formula>
    </cfRule>
  </conditionalFormatting>
  <conditionalFormatting sqref="I252">
    <cfRule type="cellIs" dxfId="2839" priority="150" operator="equal">
      <formula>0</formula>
    </cfRule>
    <cfRule type="expression" dxfId="2838" priority="151">
      <formula>"""$F$9+$G$9+$H$9=0"""</formula>
    </cfRule>
    <cfRule type="expression" dxfId="2837" priority="152">
      <formula>"$F$9=0"""</formula>
    </cfRule>
  </conditionalFormatting>
  <conditionalFormatting sqref="F252:F253">
    <cfRule type="colorScale" priority="154">
      <colorScale>
        <cfvo type="min"/>
        <cfvo type="percentile" val="50"/>
        <cfvo type="max"/>
        <color rgb="FFF8696B"/>
        <color rgb="FFFFEB84"/>
        <color rgb="FF63BE7B"/>
      </colorScale>
    </cfRule>
  </conditionalFormatting>
  <conditionalFormatting sqref="I250:I252">
    <cfRule type="cellIs" dxfId="2836" priority="148" operator="equal">
      <formula>0</formula>
    </cfRule>
  </conditionalFormatting>
  <conditionalFormatting sqref="I250:I252">
    <cfRule type="cellIs" dxfId="2835" priority="145" operator="equal">
      <formula>0</formula>
    </cfRule>
    <cfRule type="expression" dxfId="2834" priority="146">
      <formula>"""$F$9+$G$9+$H$9=0"""</formula>
    </cfRule>
    <cfRule type="expression" dxfId="2833" priority="147">
      <formula>"$F$9=0"""</formula>
    </cfRule>
  </conditionalFormatting>
  <conditionalFormatting sqref="F250:F252">
    <cfRule type="colorScale" priority="149">
      <colorScale>
        <cfvo type="min"/>
        <cfvo type="percentile" val="50"/>
        <cfvo type="max"/>
        <color rgb="FFF8696B"/>
        <color rgb="FFFFEB84"/>
        <color rgb="FF63BE7B"/>
      </colorScale>
    </cfRule>
  </conditionalFormatting>
  <conditionalFormatting sqref="I253">
    <cfRule type="cellIs" dxfId="2832" priority="144" operator="equal">
      <formula>0</formula>
    </cfRule>
  </conditionalFormatting>
  <conditionalFormatting sqref="I253">
    <cfRule type="cellIs" dxfId="2831" priority="141" operator="equal">
      <formula>0</formula>
    </cfRule>
    <cfRule type="expression" dxfId="2830" priority="142">
      <formula>"""$F$9+$G$9+$H$9=0"""</formula>
    </cfRule>
    <cfRule type="expression" dxfId="2829" priority="143">
      <formula>"$F$9=0"""</formula>
    </cfRule>
  </conditionalFormatting>
  <conditionalFormatting sqref="I253">
    <cfRule type="cellIs" dxfId="2828" priority="140" operator="equal">
      <formula>0</formula>
    </cfRule>
  </conditionalFormatting>
  <conditionalFormatting sqref="I253">
    <cfRule type="cellIs" dxfId="2827" priority="137" operator="equal">
      <formula>0</formula>
    </cfRule>
    <cfRule type="expression" dxfId="2826" priority="138">
      <formula>"""$F$9+$G$9+$H$9=0"""</formula>
    </cfRule>
    <cfRule type="expression" dxfId="2825" priority="139">
      <formula>"$F$9=0"""</formula>
    </cfRule>
  </conditionalFormatting>
  <conditionalFormatting sqref="E252:E253">
    <cfRule type="colorScale" priority="135">
      <colorScale>
        <cfvo type="min"/>
        <cfvo type="percentile" val="50"/>
        <cfvo type="max"/>
        <color rgb="FFF8696B"/>
        <color rgb="FFFFEB84"/>
        <color rgb="FF63BE7B"/>
      </colorScale>
    </cfRule>
  </conditionalFormatting>
  <conditionalFormatting sqref="E250:E251">
    <cfRule type="colorScale" priority="136">
      <colorScale>
        <cfvo type="min"/>
        <cfvo type="percentile" val="50"/>
        <cfvo type="max"/>
        <color rgb="FFF8696B"/>
        <color rgb="FFFFEB84"/>
        <color rgb="FF63BE7B"/>
      </colorScale>
    </cfRule>
  </conditionalFormatting>
  <conditionalFormatting sqref="I253">
    <cfRule type="cellIs" dxfId="2824" priority="133" operator="equal">
      <formula>0</formula>
    </cfRule>
  </conditionalFormatting>
  <conditionalFormatting sqref="I253">
    <cfRule type="cellIs" dxfId="2823" priority="130" operator="equal">
      <formula>0</formula>
    </cfRule>
    <cfRule type="expression" dxfId="2822" priority="131">
      <formula>"""$F$9+$G$9+$H$9=0"""</formula>
    </cfRule>
    <cfRule type="expression" dxfId="2821" priority="132">
      <formula>"$F$9=0"""</formula>
    </cfRule>
  </conditionalFormatting>
  <conditionalFormatting sqref="F253">
    <cfRule type="colorScale" priority="134">
      <colorScale>
        <cfvo type="min"/>
        <cfvo type="percentile" val="50"/>
        <cfvo type="max"/>
        <color rgb="FFF8696B"/>
        <color rgb="FFFFEB84"/>
        <color rgb="FF63BE7B"/>
      </colorScale>
    </cfRule>
  </conditionalFormatting>
  <conditionalFormatting sqref="I252">
    <cfRule type="cellIs" dxfId="2820" priority="129" operator="equal">
      <formula>0</formula>
    </cfRule>
  </conditionalFormatting>
  <conditionalFormatting sqref="I252">
    <cfRule type="cellIs" dxfId="2819" priority="126" operator="equal">
      <formula>0</formula>
    </cfRule>
    <cfRule type="expression" dxfId="2818" priority="127">
      <formula>"""$F$9+$G$9+$H$9=0"""</formula>
    </cfRule>
    <cfRule type="expression" dxfId="2817" priority="128">
      <formula>"$F$9=0"""</formula>
    </cfRule>
  </conditionalFormatting>
  <conditionalFormatting sqref="I252">
    <cfRule type="cellIs" dxfId="2816" priority="125" operator="equal">
      <formula>0</formula>
    </cfRule>
  </conditionalFormatting>
  <conditionalFormatting sqref="I252">
    <cfRule type="cellIs" dxfId="2815" priority="122" operator="equal">
      <formula>0</formula>
    </cfRule>
    <cfRule type="expression" dxfId="2814" priority="123">
      <formula>"""$F$9+$G$9+$H$9=0"""</formula>
    </cfRule>
    <cfRule type="expression" dxfId="2813" priority="124">
      <formula>"$F$9=0"""</formula>
    </cfRule>
  </conditionalFormatting>
  <conditionalFormatting sqref="I253">
    <cfRule type="cellIs" dxfId="2812" priority="121" operator="equal">
      <formula>0</formula>
    </cfRule>
  </conditionalFormatting>
  <conditionalFormatting sqref="I253">
    <cfRule type="cellIs" dxfId="2811" priority="118" operator="equal">
      <formula>0</formula>
    </cfRule>
    <cfRule type="expression" dxfId="2810" priority="119">
      <formula>"""$F$9+$G$9+$H$9=0"""</formula>
    </cfRule>
    <cfRule type="expression" dxfId="2809" priority="120">
      <formula>"$F$9=0"""</formula>
    </cfRule>
  </conditionalFormatting>
  <conditionalFormatting sqref="I273">
    <cfRule type="cellIs" dxfId="2808" priority="116" operator="equal">
      <formula>0</formula>
    </cfRule>
  </conditionalFormatting>
  <conditionalFormatting sqref="I273">
    <cfRule type="cellIs" dxfId="2807" priority="113" operator="equal">
      <formula>0</formula>
    </cfRule>
    <cfRule type="expression" dxfId="2806" priority="114">
      <formula>"""$F$9+$G$9+$H$9=0"""</formula>
    </cfRule>
    <cfRule type="expression" dxfId="2805" priority="115">
      <formula>"$F$9=0"""</formula>
    </cfRule>
  </conditionalFormatting>
  <conditionalFormatting sqref="F273:F274">
    <cfRule type="colorScale" priority="117">
      <colorScale>
        <cfvo type="min"/>
        <cfvo type="percentile" val="50"/>
        <cfvo type="max"/>
        <color rgb="FFF8696B"/>
        <color rgb="FFFFEB84"/>
        <color rgb="FF63BE7B"/>
      </colorScale>
    </cfRule>
  </conditionalFormatting>
  <conditionalFormatting sqref="I271:I273">
    <cfRule type="cellIs" dxfId="2804" priority="111" operator="equal">
      <formula>0</formula>
    </cfRule>
  </conditionalFormatting>
  <conditionalFormatting sqref="I271:I273">
    <cfRule type="cellIs" dxfId="2803" priority="108" operator="equal">
      <formula>0</formula>
    </cfRule>
    <cfRule type="expression" dxfId="2802" priority="109">
      <formula>"""$F$9+$G$9+$H$9=0"""</formula>
    </cfRule>
    <cfRule type="expression" dxfId="2801" priority="110">
      <formula>"$F$9=0"""</formula>
    </cfRule>
  </conditionalFormatting>
  <conditionalFormatting sqref="F271:F273">
    <cfRule type="colorScale" priority="112">
      <colorScale>
        <cfvo type="min"/>
        <cfvo type="percentile" val="50"/>
        <cfvo type="max"/>
        <color rgb="FFF8696B"/>
        <color rgb="FFFFEB84"/>
        <color rgb="FF63BE7B"/>
      </colorScale>
    </cfRule>
  </conditionalFormatting>
  <conditionalFormatting sqref="I274">
    <cfRule type="cellIs" dxfId="2800" priority="107" operator="equal">
      <formula>0</formula>
    </cfRule>
  </conditionalFormatting>
  <conditionalFormatting sqref="I274">
    <cfRule type="cellIs" dxfId="2799" priority="104" operator="equal">
      <formula>0</formula>
    </cfRule>
    <cfRule type="expression" dxfId="2798" priority="105">
      <formula>"""$F$9+$G$9+$H$9=0"""</formula>
    </cfRule>
    <cfRule type="expression" dxfId="2797" priority="106">
      <formula>"$F$9=0"""</formula>
    </cfRule>
  </conditionalFormatting>
  <conditionalFormatting sqref="I274">
    <cfRule type="cellIs" dxfId="2796" priority="103" operator="equal">
      <formula>0</formula>
    </cfRule>
  </conditionalFormatting>
  <conditionalFormatting sqref="I274">
    <cfRule type="cellIs" dxfId="2795" priority="100" operator="equal">
      <formula>0</formula>
    </cfRule>
    <cfRule type="expression" dxfId="2794" priority="101">
      <formula>"""$F$9+$G$9+$H$9=0"""</formula>
    </cfRule>
    <cfRule type="expression" dxfId="2793" priority="102">
      <formula>"$F$9=0"""</formula>
    </cfRule>
  </conditionalFormatting>
  <conditionalFormatting sqref="E273:E274">
    <cfRule type="colorScale" priority="98">
      <colorScale>
        <cfvo type="min"/>
        <cfvo type="percentile" val="50"/>
        <cfvo type="max"/>
        <color rgb="FFF8696B"/>
        <color rgb="FFFFEB84"/>
        <color rgb="FF63BE7B"/>
      </colorScale>
    </cfRule>
  </conditionalFormatting>
  <conditionalFormatting sqref="E271:E272">
    <cfRule type="colorScale" priority="99">
      <colorScale>
        <cfvo type="min"/>
        <cfvo type="percentile" val="50"/>
        <cfvo type="max"/>
        <color rgb="FFF8696B"/>
        <color rgb="FFFFEB84"/>
        <color rgb="FF63BE7B"/>
      </colorScale>
    </cfRule>
  </conditionalFormatting>
  <conditionalFormatting sqref="I274">
    <cfRule type="cellIs" dxfId="2792" priority="96" operator="equal">
      <formula>0</formula>
    </cfRule>
  </conditionalFormatting>
  <conditionalFormatting sqref="I274">
    <cfRule type="cellIs" dxfId="2791" priority="93" operator="equal">
      <formula>0</formula>
    </cfRule>
    <cfRule type="expression" dxfId="2790" priority="94">
      <formula>"""$F$9+$G$9+$H$9=0"""</formula>
    </cfRule>
    <cfRule type="expression" dxfId="2789" priority="95">
      <formula>"$F$9=0"""</formula>
    </cfRule>
  </conditionalFormatting>
  <conditionalFormatting sqref="F274">
    <cfRule type="colorScale" priority="97">
      <colorScale>
        <cfvo type="min"/>
        <cfvo type="percentile" val="50"/>
        <cfvo type="max"/>
        <color rgb="FFF8696B"/>
        <color rgb="FFFFEB84"/>
        <color rgb="FF63BE7B"/>
      </colorScale>
    </cfRule>
  </conditionalFormatting>
  <conditionalFormatting sqref="I273">
    <cfRule type="cellIs" dxfId="2788" priority="92" operator="equal">
      <formula>0</formula>
    </cfRule>
  </conditionalFormatting>
  <conditionalFormatting sqref="I273">
    <cfRule type="cellIs" dxfId="2787" priority="89" operator="equal">
      <formula>0</formula>
    </cfRule>
    <cfRule type="expression" dxfId="2786" priority="90">
      <formula>"""$F$9+$G$9+$H$9=0"""</formula>
    </cfRule>
    <cfRule type="expression" dxfId="2785" priority="91">
      <formula>"$F$9=0"""</formula>
    </cfRule>
  </conditionalFormatting>
  <conditionalFormatting sqref="I273">
    <cfRule type="cellIs" dxfId="2784" priority="88" operator="equal">
      <formula>0</formula>
    </cfRule>
  </conditionalFormatting>
  <conditionalFormatting sqref="I273">
    <cfRule type="cellIs" dxfId="2783" priority="85" operator="equal">
      <formula>0</formula>
    </cfRule>
    <cfRule type="expression" dxfId="2782" priority="86">
      <formula>"""$F$9+$G$9+$H$9=0"""</formula>
    </cfRule>
    <cfRule type="expression" dxfId="2781" priority="87">
      <formula>"$F$9=0"""</formula>
    </cfRule>
  </conditionalFormatting>
  <conditionalFormatting sqref="I274">
    <cfRule type="cellIs" dxfId="2780" priority="84" operator="equal">
      <formula>0</formula>
    </cfRule>
  </conditionalFormatting>
  <conditionalFormatting sqref="I274">
    <cfRule type="cellIs" dxfId="2779" priority="81" operator="equal">
      <formula>0</formula>
    </cfRule>
    <cfRule type="expression" dxfId="2778" priority="82">
      <formula>"""$F$9+$G$9+$H$9=0"""</formula>
    </cfRule>
    <cfRule type="expression" dxfId="2777" priority="83">
      <formula>"$F$9=0"""</formula>
    </cfRule>
  </conditionalFormatting>
  <conditionalFormatting sqref="I296">
    <cfRule type="cellIs" dxfId="2776" priority="78" operator="equal">
      <formula>0</formula>
    </cfRule>
  </conditionalFormatting>
  <conditionalFormatting sqref="I296">
    <cfRule type="cellIs" dxfId="2775" priority="75" operator="equal">
      <formula>0</formula>
    </cfRule>
    <cfRule type="expression" dxfId="2774" priority="76">
      <formula>"""$F$9+$G$9+$H$9=0"""</formula>
    </cfRule>
    <cfRule type="expression" dxfId="2773" priority="77">
      <formula>"$F$9=0"""</formula>
    </cfRule>
  </conditionalFormatting>
  <conditionalFormatting sqref="E296">
    <cfRule type="colorScale" priority="79">
      <colorScale>
        <cfvo type="min"/>
        <cfvo type="percentile" val="50"/>
        <cfvo type="max"/>
        <color rgb="FFF8696B"/>
        <color rgb="FFFFEB84"/>
        <color rgb="FF63BE7B"/>
      </colorScale>
    </cfRule>
  </conditionalFormatting>
  <conditionalFormatting sqref="F296">
    <cfRule type="colorScale" priority="80">
      <colorScale>
        <cfvo type="min"/>
        <cfvo type="percentile" val="50"/>
        <cfvo type="max"/>
        <color rgb="FFF8696B"/>
        <color rgb="FFFFEB84"/>
        <color rgb="FF63BE7B"/>
      </colorScale>
    </cfRule>
  </conditionalFormatting>
  <conditionalFormatting sqref="I294">
    <cfRule type="cellIs" dxfId="2772" priority="73" operator="equal">
      <formula>0</formula>
    </cfRule>
  </conditionalFormatting>
  <conditionalFormatting sqref="I294">
    <cfRule type="cellIs" dxfId="2771" priority="70" operator="equal">
      <formula>0</formula>
    </cfRule>
    <cfRule type="expression" dxfId="2770" priority="71">
      <formula>"""$F$9+$G$9+$H$9=0"""</formula>
    </cfRule>
    <cfRule type="expression" dxfId="2769" priority="72">
      <formula>"$F$9=0"""</formula>
    </cfRule>
  </conditionalFormatting>
  <conditionalFormatting sqref="F294:F295">
    <cfRule type="colorScale" priority="74">
      <colorScale>
        <cfvo type="min"/>
        <cfvo type="percentile" val="50"/>
        <cfvo type="max"/>
        <color rgb="FFF8696B"/>
        <color rgb="FFFFEB84"/>
        <color rgb="FF63BE7B"/>
      </colorScale>
    </cfRule>
  </conditionalFormatting>
  <conditionalFormatting sqref="I292:I294">
    <cfRule type="cellIs" dxfId="2768" priority="68" operator="equal">
      <formula>0</formula>
    </cfRule>
  </conditionalFormatting>
  <conditionalFormatting sqref="I292:I294">
    <cfRule type="cellIs" dxfId="2767" priority="65" operator="equal">
      <formula>0</formula>
    </cfRule>
    <cfRule type="expression" dxfId="2766" priority="66">
      <formula>"""$F$9+$G$9+$H$9=0"""</formula>
    </cfRule>
    <cfRule type="expression" dxfId="2765" priority="67">
      <formula>"$F$9=0"""</formula>
    </cfRule>
  </conditionalFormatting>
  <conditionalFormatting sqref="F292:F294">
    <cfRule type="colorScale" priority="69">
      <colorScale>
        <cfvo type="min"/>
        <cfvo type="percentile" val="50"/>
        <cfvo type="max"/>
        <color rgb="FFF8696B"/>
        <color rgb="FFFFEB84"/>
        <color rgb="FF63BE7B"/>
      </colorScale>
    </cfRule>
  </conditionalFormatting>
  <conditionalFormatting sqref="I295">
    <cfRule type="cellIs" dxfId="2764" priority="64" operator="equal">
      <formula>0</formula>
    </cfRule>
  </conditionalFormatting>
  <conditionalFormatting sqref="I295">
    <cfRule type="cellIs" dxfId="2763" priority="61" operator="equal">
      <formula>0</formula>
    </cfRule>
    <cfRule type="expression" dxfId="2762" priority="62">
      <formula>"""$F$9+$G$9+$H$9=0"""</formula>
    </cfRule>
    <cfRule type="expression" dxfId="2761" priority="63">
      <formula>"$F$9=0"""</formula>
    </cfRule>
  </conditionalFormatting>
  <conditionalFormatting sqref="I295">
    <cfRule type="cellIs" dxfId="2760" priority="60" operator="equal">
      <formula>0</formula>
    </cfRule>
  </conditionalFormatting>
  <conditionalFormatting sqref="I295">
    <cfRule type="cellIs" dxfId="2759" priority="57" operator="equal">
      <formula>0</formula>
    </cfRule>
    <cfRule type="expression" dxfId="2758" priority="58">
      <formula>"""$F$9+$G$9+$H$9=0"""</formula>
    </cfRule>
    <cfRule type="expression" dxfId="2757" priority="59">
      <formula>"$F$9=0"""</formula>
    </cfRule>
  </conditionalFormatting>
  <conditionalFormatting sqref="E294:E295">
    <cfRule type="colorScale" priority="55">
      <colorScale>
        <cfvo type="min"/>
        <cfvo type="percentile" val="50"/>
        <cfvo type="max"/>
        <color rgb="FFF8696B"/>
        <color rgb="FFFFEB84"/>
        <color rgb="FF63BE7B"/>
      </colorScale>
    </cfRule>
  </conditionalFormatting>
  <conditionalFormatting sqref="E292:E293">
    <cfRule type="colorScale" priority="56">
      <colorScale>
        <cfvo type="min"/>
        <cfvo type="percentile" val="50"/>
        <cfvo type="max"/>
        <color rgb="FFF8696B"/>
        <color rgb="FFFFEB84"/>
        <color rgb="FF63BE7B"/>
      </colorScale>
    </cfRule>
  </conditionalFormatting>
  <conditionalFormatting sqref="I295">
    <cfRule type="cellIs" dxfId="2756" priority="53" operator="equal">
      <formula>0</formula>
    </cfRule>
  </conditionalFormatting>
  <conditionalFormatting sqref="I295">
    <cfRule type="cellIs" dxfId="2755" priority="50" operator="equal">
      <formula>0</formula>
    </cfRule>
    <cfRule type="expression" dxfId="2754" priority="51">
      <formula>"""$F$9+$G$9+$H$9=0"""</formula>
    </cfRule>
    <cfRule type="expression" dxfId="2753" priority="52">
      <formula>"$F$9=0"""</formula>
    </cfRule>
  </conditionalFormatting>
  <conditionalFormatting sqref="F295">
    <cfRule type="colorScale" priority="54">
      <colorScale>
        <cfvo type="min"/>
        <cfvo type="percentile" val="50"/>
        <cfvo type="max"/>
        <color rgb="FFF8696B"/>
        <color rgb="FFFFEB84"/>
        <color rgb="FF63BE7B"/>
      </colorScale>
    </cfRule>
  </conditionalFormatting>
  <conditionalFormatting sqref="I294">
    <cfRule type="cellIs" dxfId="2752" priority="49" operator="equal">
      <formula>0</formula>
    </cfRule>
  </conditionalFormatting>
  <conditionalFormatting sqref="I294">
    <cfRule type="cellIs" dxfId="2751" priority="46" operator="equal">
      <formula>0</formula>
    </cfRule>
    <cfRule type="expression" dxfId="2750" priority="47">
      <formula>"""$F$9+$G$9+$H$9=0"""</formula>
    </cfRule>
    <cfRule type="expression" dxfId="2749" priority="48">
      <formula>"$F$9=0"""</formula>
    </cfRule>
  </conditionalFormatting>
  <conditionalFormatting sqref="I294">
    <cfRule type="cellIs" dxfId="2748" priority="45" operator="equal">
      <formula>0</formula>
    </cfRule>
  </conditionalFormatting>
  <conditionalFormatting sqref="I294">
    <cfRule type="cellIs" dxfId="2747" priority="42" operator="equal">
      <formula>0</formula>
    </cfRule>
    <cfRule type="expression" dxfId="2746" priority="43">
      <formula>"""$F$9+$G$9+$H$9=0"""</formula>
    </cfRule>
    <cfRule type="expression" dxfId="2745" priority="44">
      <formula>"$F$9=0"""</formula>
    </cfRule>
  </conditionalFormatting>
  <conditionalFormatting sqref="I295">
    <cfRule type="cellIs" dxfId="2744" priority="41" operator="equal">
      <formula>0</formula>
    </cfRule>
  </conditionalFormatting>
  <conditionalFormatting sqref="I295">
    <cfRule type="cellIs" dxfId="2743" priority="38" operator="equal">
      <formula>0</formula>
    </cfRule>
    <cfRule type="expression" dxfId="2742" priority="39">
      <formula>"""$F$9+$G$9+$H$9=0"""</formula>
    </cfRule>
    <cfRule type="expression" dxfId="2741" priority="40">
      <formula>"$F$9=0"""</formula>
    </cfRule>
  </conditionalFormatting>
  <conditionalFormatting sqref="I86">
    <cfRule type="cellIs" dxfId="2740" priority="36" operator="equal">
      <formula>0</formula>
    </cfRule>
  </conditionalFormatting>
  <conditionalFormatting sqref="I86">
    <cfRule type="cellIs" dxfId="2739" priority="33" operator="equal">
      <formula>0</formula>
    </cfRule>
    <cfRule type="expression" dxfId="2738" priority="34">
      <formula>"""$F$9+$G$9+$H$9=0"""</formula>
    </cfRule>
    <cfRule type="expression" dxfId="2737" priority="35">
      <formula>"$F$9=0"""</formula>
    </cfRule>
  </conditionalFormatting>
  <conditionalFormatting sqref="F86">
    <cfRule type="colorScale" priority="37">
      <colorScale>
        <cfvo type="min"/>
        <cfvo type="percentile" val="50"/>
        <cfvo type="max"/>
        <color rgb="FFF8696B"/>
        <color rgb="FFFFEB84"/>
        <color rgb="FF63BE7B"/>
      </colorScale>
    </cfRule>
  </conditionalFormatting>
  <conditionalFormatting sqref="E86">
    <cfRule type="colorScale" priority="32">
      <colorScale>
        <cfvo type="min"/>
        <cfvo type="percentile" val="50"/>
        <cfvo type="max"/>
        <color rgb="FFF8696B"/>
        <color rgb="FFFFEB84"/>
        <color rgb="FF63BE7B"/>
      </colorScale>
    </cfRule>
  </conditionalFormatting>
  <conditionalFormatting sqref="I145">
    <cfRule type="cellIs" dxfId="2736" priority="30" operator="equal">
      <formula>0</formula>
    </cfRule>
  </conditionalFormatting>
  <conditionalFormatting sqref="I145">
    <cfRule type="cellIs" dxfId="2735" priority="27" operator="equal">
      <formula>0</formula>
    </cfRule>
    <cfRule type="expression" dxfId="2734" priority="28">
      <formula>"""$F$9+$G$9+$H$9=0"""</formula>
    </cfRule>
    <cfRule type="expression" dxfId="2733" priority="29">
      <formula>"$F$9=0"""</formula>
    </cfRule>
  </conditionalFormatting>
  <conditionalFormatting sqref="F145">
    <cfRule type="colorScale" priority="31">
      <colorScale>
        <cfvo type="min"/>
        <cfvo type="percentile" val="50"/>
        <cfvo type="max"/>
        <color rgb="FFF8696B"/>
        <color rgb="FFFFEB84"/>
        <color rgb="FF63BE7B"/>
      </colorScale>
    </cfRule>
  </conditionalFormatting>
  <conditionalFormatting sqref="I146">
    <cfRule type="cellIs" dxfId="2732" priority="25" operator="equal">
      <formula>0</formula>
    </cfRule>
  </conditionalFormatting>
  <conditionalFormatting sqref="I146">
    <cfRule type="cellIs" dxfId="2731" priority="22" operator="equal">
      <formula>0</formula>
    </cfRule>
    <cfRule type="expression" dxfId="2730" priority="23">
      <formula>"""$F$9+$G$9+$H$9=0"""</formula>
    </cfRule>
    <cfRule type="expression" dxfId="2729" priority="24">
      <formula>"$F$9=0"""</formula>
    </cfRule>
  </conditionalFormatting>
  <conditionalFormatting sqref="F146">
    <cfRule type="colorScale" priority="26">
      <colorScale>
        <cfvo type="min"/>
        <cfvo type="percentile" val="50"/>
        <cfvo type="max"/>
        <color rgb="FFF8696B"/>
        <color rgb="FFFFEB84"/>
        <color rgb="FF63BE7B"/>
      </colorScale>
    </cfRule>
  </conditionalFormatting>
  <conditionalFormatting sqref="I145">
    <cfRule type="cellIs" dxfId="2728" priority="15" operator="equal">
      <formula>0</formula>
    </cfRule>
  </conditionalFormatting>
  <conditionalFormatting sqref="I145">
    <cfRule type="cellIs" dxfId="2727" priority="12" operator="equal">
      <formula>0</formula>
    </cfRule>
    <cfRule type="expression" dxfId="2726" priority="13">
      <formula>"""$F$9+$G$9+$H$9=0"""</formula>
    </cfRule>
    <cfRule type="expression" dxfId="2725" priority="14">
      <formula>"$F$9=0"""</formula>
    </cfRule>
  </conditionalFormatting>
  <conditionalFormatting sqref="F145">
    <cfRule type="colorScale" priority="16">
      <colorScale>
        <cfvo type="min"/>
        <cfvo type="percentile" val="50"/>
        <cfvo type="max"/>
        <color rgb="FFF8696B"/>
        <color rgb="FFFFEB84"/>
        <color rgb="FF63BE7B"/>
      </colorScale>
    </cfRule>
  </conditionalFormatting>
  <conditionalFormatting sqref="I146">
    <cfRule type="cellIs" dxfId="2724" priority="10" operator="equal">
      <formula>0</formula>
    </cfRule>
  </conditionalFormatting>
  <conditionalFormatting sqref="I146">
    <cfRule type="cellIs" dxfId="2723" priority="7" operator="equal">
      <formula>0</formula>
    </cfRule>
    <cfRule type="expression" dxfId="2722" priority="8">
      <formula>"""$F$9+$G$9+$H$9=0"""</formula>
    </cfRule>
    <cfRule type="expression" dxfId="2721" priority="9">
      <formula>"$F$9=0"""</formula>
    </cfRule>
  </conditionalFormatting>
  <conditionalFormatting sqref="F146">
    <cfRule type="colorScale" priority="11">
      <colorScale>
        <cfvo type="min"/>
        <cfvo type="percentile" val="50"/>
        <cfvo type="max"/>
        <color rgb="FFF8696B"/>
        <color rgb="FFFFEB84"/>
        <color rgb="FF63BE7B"/>
      </colorScale>
    </cfRule>
  </conditionalFormatting>
  <conditionalFormatting sqref="I147">
    <cfRule type="cellIs" dxfId="2720" priority="4" operator="equal">
      <formula>0</formula>
    </cfRule>
  </conditionalFormatting>
  <conditionalFormatting sqref="I147">
    <cfRule type="cellIs" dxfId="2719" priority="1" operator="equal">
      <formula>0</formula>
    </cfRule>
    <cfRule type="expression" dxfId="2718" priority="2">
      <formula>"""$F$9+$G$9+$H$9=0"""</formula>
    </cfRule>
    <cfRule type="expression" dxfId="2717" priority="3">
      <formula>"$F$9=0"""</formula>
    </cfRule>
  </conditionalFormatting>
  <conditionalFormatting sqref="E147">
    <cfRule type="colorScale" priority="5">
      <colorScale>
        <cfvo type="min"/>
        <cfvo type="percentile" val="50"/>
        <cfvo type="max"/>
        <color rgb="FFF8696B"/>
        <color rgb="FFFFEB84"/>
        <color rgb="FF63BE7B"/>
      </colorScale>
    </cfRule>
  </conditionalFormatting>
  <conditionalFormatting sqref="F147">
    <cfRule type="colorScale" priority="6">
      <colorScale>
        <cfvo type="min"/>
        <cfvo type="percentile" val="50"/>
        <cfvo type="max"/>
        <color rgb="FFF8696B"/>
        <color rgb="FFFFEB84"/>
        <color rgb="FF63BE7B"/>
      </colorScale>
    </cfRule>
  </conditionalFormatting>
  <dataValidations count="2">
    <dataValidation type="list" allowBlank="1" showInputMessage="1" showErrorMessage="1" sqref="J418:J432 J103:J117 J166:J180 J19:J33 J61:J75 J292:J306 J82:J96 J40:J54 J124:J138 J187:J201 J208:J222 J229:J243 J250:J264 J271:J285 J313:J327 J334:J348 J355:J369 J376:J390 J397:J411 J145:J159" xr:uid="{00000000-0002-0000-0700-000000000000}">
      <formula1>"O, U"</formula1>
    </dataValidation>
    <dataValidation type="list" allowBlank="1" showInputMessage="1" showErrorMessage="1" sqref="Q15:R15 Q418:R432 Q36:R36 Q103:R117 Q57:R57 Q166:R180 Q78:R78 Q19:R33 Q99:R99 Q61:R75 Q120:R120 Q292:R306 Q141:R141 Q82:R96 Q162:R162 Q40:R54 Q183:R183 Q124:R138 Q204:R204 Q187:R201 Q225:R225 Q208:R222 Q246:R246 Q229:R243 Q267:R267 Q250:R264 Q288:R288 Q313:R327 Q309:R309 Q271:R285 Q330:R330 Q334:R348 Q351:R351 Q355:R369 Q372:R372 Q376:R390 Q393:R393 Q397:R411 Q414:R414 Q145:R159" xr:uid="{00000000-0002-0000-0700-000001000000}">
      <formula1>"Basso, Medio, Medio-Alto, Alto"</formula1>
    </dataValidation>
  </dataValidations>
  <pageMargins left="0.25" right="0.25" top="0.75" bottom="0.75" header="0.3" footer="0.3"/>
  <pageSetup scale="29" fitToHeight="0" orientation="landscape" r:id="rId1"/>
  <ignoredErrors>
    <ignoredError sqref="I13" evalError="1"/>
    <ignoredError sqref="H13" evalError="1" emptyCellReference="1"/>
  </ignoredError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2000000}">
          <x14:formula1>
            <xm:f>'db tipo misura'!$A$3:$A$13</xm:f>
          </x14:formula1>
          <xm:sqref>K418:K432 K103:K117 K166:K180 K19:K33 K61:K75 K292:K306 K82:K96 K40:K54 K124:K138 K187:K201 K208:K222 K229:K243 K250:K264 K271:K285 K313:K327 K334:K348 K355:K369 K376:K390 K397:K411 K145:K159</xm:sqref>
        </x14:dataValidation>
        <x14:dataValidation type="list" allowBlank="1" showInputMessage="1" showErrorMessage="1" xr:uid="{00000000-0002-0000-0700-000003000000}">
          <x14:formula1>
            <xm:f>'db fattori abilitanti'!$A$3:$A$19</xm:f>
          </x14:formula1>
          <xm:sqref>F418:F432 F376:F390 F397:F411 F103:F117 F166:F180 F19:F33 F61:F75 F292:F306 F82:F96 F40:F54 F124:F138 F187:F201 F208:F222 F229:F243 F250:F264 F271:F285 F313:F327 F334:F348 F355:F369 F145:F159</xm:sqref>
        </x14:dataValidation>
        <x14:dataValidation type="list" allowBlank="1" showInputMessage="1" showErrorMessage="1" xr:uid="{00000000-0002-0000-0700-000004000000}">
          <x14:formula1>
            <xm:f>'db obiettivi'!$A$3:$A$18</xm:f>
          </x14:formula1>
          <xm:sqref>H418:H432 H376:H390 H397:H411 H103:H117 H166:H180 H19:H33 H61:H75 H292:H306 H82:H96 H40:H54 H124:H138 H187:H201 H208:H222 H229:H243 H250:H264 H271:H285 H313:H327 H334:H348 H355:H369 H145:H159</xm:sqref>
        </x14:dataValidation>
        <x14:dataValidation type="list" allowBlank="1" showInputMessage="1" showErrorMessage="1" xr:uid="{00000000-0002-0000-0700-000005000000}">
          <x14:formula1>
            <xm:f>'db rischi'!$F$10:$F$100</xm:f>
          </x14:formula1>
          <xm:sqref>E418:E432 E166:E180 E103:E117 E19:E33 E61:E75 E292:E306 E82:E96 E40:E54 E124:E138 E187:E201 E208:E222 E229:E243 E250:E264 E271:E285 E313:E327 E334:E348 E355:E369 E376:E390 E397:E411 E145:E159</xm:sqref>
        </x14:dataValidation>
        <x14:dataValidation type="list" allowBlank="1" showInputMessage="1" showErrorMessage="1" xr:uid="{00000000-0002-0000-0700-000006000000}">
          <x14:formula1>
            <xm:f>'db misure specifiche'!$F$4:$F$505</xm:f>
          </x14:formula1>
          <xm:sqref>I418:I432 I108:I117 I24:I33 I45:I54 I191:I201 I86:I96 I296:I306 I66:I75 I129:I138 I171:I180 I212:I222 I231:I243 I254:I264 I275:I285 I313:I327 I334:I348 I355:I369 I376:I390 I397:I411 I229 I147:I159</xm:sqref>
        </x14:dataValidation>
        <x14:dataValidation type="list" allowBlank="1" showInputMessage="1" showErrorMessage="1" xr:uid="{00000000-0002-0000-0700-000007000000}">
          <x14:formula1>
            <xm:f>'db misure specifiche'!$H$4:$H$505</xm:f>
          </x14:formula1>
          <xm:sqref>I166:I170 I19:I23 I40:I44 I61:I65 I292:I295 I103:I107 I124:I128 I187:I190 I208:I211 I230 I250:I253 I271:I274 I82:I85 I145:I146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0">
    <tabColor rgb="FF00B050"/>
    <pageSetUpPr fitToPage="1"/>
  </sheetPr>
  <dimension ref="A1:X433"/>
  <sheetViews>
    <sheetView topLeftCell="A55" zoomScale="85" zoomScaleNormal="85" workbookViewId="0">
      <selection activeCell="E26" sqref="E26"/>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6" style="2" customWidth="1" collapsed="1"/>
    <col min="9" max="9" width="37" style="2" customWidth="1"/>
    <col min="10" max="10" width="18" style="89" customWidth="1"/>
    <col min="11" max="11" width="23.570312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76.42578125" style="2" customWidth="1" outlineLevel="1" collapsed="1"/>
    <col min="23" max="23" width="6.140625" style="2" customWidth="1"/>
    <col min="24" max="24" width="4.5703125" style="2" customWidth="1"/>
    <col min="25" max="16384" width="9.140625" style="2"/>
  </cols>
  <sheetData>
    <row r="1" spans="1:24" ht="25.5" customHeight="1" x14ac:dyDescent="0.2">
      <c r="A1" s="231" t="s">
        <v>1313</v>
      </c>
      <c r="B1" s="231"/>
      <c r="C1" s="231"/>
      <c r="D1" s="231"/>
      <c r="E1" s="231"/>
      <c r="F1" s="31"/>
      <c r="G1" s="31"/>
      <c r="H1" s="231" t="s">
        <v>1303</v>
      </c>
      <c r="I1" s="231"/>
      <c r="J1" s="85"/>
      <c r="K1" s="30"/>
      <c r="L1" s="30"/>
      <c r="M1" s="30"/>
      <c r="N1" s="30"/>
      <c r="O1" s="30"/>
      <c r="P1" s="30"/>
      <c r="Q1" s="30"/>
      <c r="R1" s="30"/>
      <c r="S1" s="30"/>
      <c r="T1" s="30"/>
      <c r="U1" s="30"/>
      <c r="V1" s="30"/>
      <c r="W1" s="230"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30"/>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30"/>
      <c r="X3" s="30"/>
    </row>
    <row r="4" spans="1:24" ht="23.85" hidden="1" customHeight="1" outlineLevel="1" x14ac:dyDescent="0.2">
      <c r="A4" s="51"/>
      <c r="B4" s="51"/>
      <c r="C4" s="51"/>
      <c r="D4" s="51"/>
      <c r="E4" s="180">
        <f t="shared" ref="E4:E12" si="0">COUNTIF($J$19:$K$17740,H4)</f>
        <v>0</v>
      </c>
      <c r="F4" s="179">
        <f t="shared" ref="F4:F12" si="1">E4/$G$4</f>
        <v>0</v>
      </c>
      <c r="G4" s="232">
        <f>SUM(E4:E12)</f>
        <v>8</v>
      </c>
      <c r="H4" s="26" t="s">
        <v>32</v>
      </c>
      <c r="I4" s="85"/>
      <c r="J4" s="85"/>
      <c r="K4" s="30"/>
      <c r="L4" s="30"/>
      <c r="M4" s="30"/>
      <c r="N4" s="30"/>
      <c r="O4" s="30"/>
      <c r="P4" s="30"/>
      <c r="Q4" s="30"/>
      <c r="R4" s="30"/>
      <c r="S4" s="30"/>
      <c r="T4" s="30"/>
      <c r="U4" s="30"/>
      <c r="V4" s="30"/>
      <c r="W4" s="230"/>
      <c r="X4" s="30"/>
    </row>
    <row r="5" spans="1:24" ht="23.85" hidden="1" customHeight="1" outlineLevel="1" x14ac:dyDescent="0.2">
      <c r="A5" s="51"/>
      <c r="B5" s="51"/>
      <c r="C5" s="51"/>
      <c r="D5" s="51"/>
      <c r="E5" s="180">
        <f t="shared" si="0"/>
        <v>4</v>
      </c>
      <c r="F5" s="179">
        <f t="shared" si="1"/>
        <v>0.5</v>
      </c>
      <c r="G5" s="232"/>
      <c r="H5" s="26" t="s">
        <v>33</v>
      </c>
      <c r="I5" s="85"/>
      <c r="J5" s="85"/>
      <c r="K5" s="30"/>
      <c r="L5" s="30"/>
      <c r="M5" s="30"/>
      <c r="N5" s="30"/>
      <c r="O5" s="30"/>
      <c r="P5" s="30"/>
      <c r="Q5" s="30"/>
      <c r="R5" s="30"/>
      <c r="S5" s="30"/>
      <c r="T5" s="30"/>
      <c r="U5" s="30"/>
      <c r="V5" s="30"/>
      <c r="W5" s="230"/>
      <c r="X5" s="30"/>
    </row>
    <row r="6" spans="1:24" ht="23.85" hidden="1" customHeight="1" outlineLevel="1" x14ac:dyDescent="0.2">
      <c r="A6" s="51"/>
      <c r="B6" s="51"/>
      <c r="C6" s="51"/>
      <c r="D6" s="51"/>
      <c r="E6" s="180">
        <f t="shared" si="0"/>
        <v>0</v>
      </c>
      <c r="F6" s="179">
        <f t="shared" si="1"/>
        <v>0</v>
      </c>
      <c r="G6" s="232"/>
      <c r="H6" s="26" t="s">
        <v>34</v>
      </c>
      <c r="I6" s="85"/>
      <c r="J6" s="85"/>
      <c r="K6" s="30"/>
      <c r="L6" s="30"/>
      <c r="M6" s="30"/>
      <c r="N6" s="30"/>
      <c r="O6" s="30"/>
      <c r="P6" s="30"/>
      <c r="Q6" s="30"/>
      <c r="R6" s="30"/>
      <c r="S6" s="30"/>
      <c r="T6" s="30"/>
      <c r="U6" s="30"/>
      <c r="V6" s="30"/>
      <c r="W6" s="230"/>
      <c r="X6" s="30"/>
    </row>
    <row r="7" spans="1:24" ht="23.85" hidden="1" customHeight="1" outlineLevel="1" x14ac:dyDescent="0.2">
      <c r="A7" s="51"/>
      <c r="B7" s="51"/>
      <c r="C7" s="51"/>
      <c r="D7" s="51"/>
      <c r="E7" s="180">
        <f t="shared" si="0"/>
        <v>0</v>
      </c>
      <c r="F7" s="179">
        <f t="shared" si="1"/>
        <v>0</v>
      </c>
      <c r="G7" s="232"/>
      <c r="H7" s="26" t="s">
        <v>35</v>
      </c>
      <c r="I7" s="85"/>
      <c r="J7" s="85"/>
      <c r="K7" s="30"/>
      <c r="L7" s="30"/>
      <c r="M7" s="30"/>
      <c r="N7" s="30"/>
      <c r="O7" s="30"/>
      <c r="P7" s="30"/>
      <c r="Q7" s="30"/>
      <c r="R7" s="30"/>
      <c r="S7" s="30"/>
      <c r="T7" s="30"/>
      <c r="U7" s="30"/>
      <c r="V7" s="30"/>
      <c r="W7" s="230"/>
      <c r="X7" s="30"/>
    </row>
    <row r="8" spans="1:24" ht="23.85" hidden="1" customHeight="1" outlineLevel="1" x14ac:dyDescent="0.2">
      <c r="A8" s="51"/>
      <c r="B8" s="51"/>
      <c r="C8" s="51"/>
      <c r="D8" s="51"/>
      <c r="E8" s="180">
        <f t="shared" si="0"/>
        <v>0</v>
      </c>
      <c r="F8" s="179">
        <f t="shared" si="1"/>
        <v>0</v>
      </c>
      <c r="G8" s="232"/>
      <c r="H8" s="26" t="s">
        <v>36</v>
      </c>
      <c r="I8" s="85"/>
      <c r="J8" s="85"/>
      <c r="K8" s="30"/>
      <c r="L8" s="30"/>
      <c r="M8" s="30"/>
      <c r="N8" s="30"/>
      <c r="O8" s="30"/>
      <c r="P8" s="30"/>
      <c r="Q8" s="30"/>
      <c r="R8" s="30"/>
      <c r="S8" s="30"/>
      <c r="T8" s="30"/>
      <c r="U8" s="30"/>
      <c r="V8" s="30"/>
      <c r="W8" s="230"/>
      <c r="X8" s="30"/>
    </row>
    <row r="9" spans="1:24" ht="23.85" hidden="1" customHeight="1" outlineLevel="1" x14ac:dyDescent="0.2">
      <c r="A9" s="51"/>
      <c r="B9" s="51"/>
      <c r="C9" s="51"/>
      <c r="D9" s="51"/>
      <c r="E9" s="180">
        <f t="shared" si="0"/>
        <v>1</v>
      </c>
      <c r="F9" s="179">
        <f t="shared" si="1"/>
        <v>0.125</v>
      </c>
      <c r="G9" s="232"/>
      <c r="H9" s="26" t="s">
        <v>37</v>
      </c>
      <c r="I9" s="85"/>
      <c r="J9" s="85"/>
      <c r="K9" s="30"/>
      <c r="L9" s="30"/>
      <c r="M9" s="30"/>
      <c r="N9" s="30"/>
      <c r="O9" s="30"/>
      <c r="P9" s="30"/>
      <c r="Q9" s="30"/>
      <c r="R9" s="30"/>
      <c r="S9" s="30"/>
      <c r="T9" s="30"/>
      <c r="U9" s="30"/>
      <c r="V9" s="30"/>
      <c r="W9" s="230"/>
      <c r="X9" s="30"/>
    </row>
    <row r="10" spans="1:24" ht="23.85" hidden="1" customHeight="1" outlineLevel="1" x14ac:dyDescent="0.2">
      <c r="A10" s="51"/>
      <c r="B10" s="51"/>
      <c r="C10" s="51"/>
      <c r="D10" s="51"/>
      <c r="E10" s="180">
        <f t="shared" si="0"/>
        <v>0</v>
      </c>
      <c r="F10" s="179">
        <f t="shared" si="1"/>
        <v>0</v>
      </c>
      <c r="G10" s="232"/>
      <c r="H10" s="26" t="s">
        <v>38</v>
      </c>
      <c r="I10" s="85"/>
      <c r="J10" s="85"/>
      <c r="K10" s="30"/>
      <c r="L10" s="30"/>
      <c r="M10" s="30"/>
      <c r="N10" s="30"/>
      <c r="O10" s="30"/>
      <c r="P10" s="30"/>
      <c r="Q10" s="30"/>
      <c r="R10" s="30"/>
      <c r="S10" s="30"/>
      <c r="T10" s="30"/>
      <c r="U10" s="30"/>
      <c r="V10" s="30"/>
      <c r="W10" s="230"/>
      <c r="X10" s="30"/>
    </row>
    <row r="11" spans="1:24" ht="23.85" hidden="1" customHeight="1" outlineLevel="1" x14ac:dyDescent="0.2">
      <c r="A11" s="51"/>
      <c r="B11" s="51"/>
      <c r="C11" s="51"/>
      <c r="D11" s="51"/>
      <c r="E11" s="180">
        <f t="shared" si="0"/>
        <v>1</v>
      </c>
      <c r="F11" s="179">
        <f t="shared" si="1"/>
        <v>0.125</v>
      </c>
      <c r="G11" s="232"/>
      <c r="H11" s="26" t="s">
        <v>31</v>
      </c>
      <c r="I11" s="85"/>
      <c r="J11" s="85"/>
      <c r="K11" s="30"/>
      <c r="L11" s="30"/>
      <c r="M11" s="30"/>
      <c r="N11" s="30"/>
      <c r="O11" s="30"/>
      <c r="P11" s="30"/>
      <c r="Q11" s="30"/>
      <c r="R11" s="30"/>
      <c r="S11" s="30"/>
      <c r="T11" s="30"/>
      <c r="U11" s="30"/>
      <c r="V11" s="30"/>
      <c r="W11" s="230"/>
      <c r="X11" s="30"/>
    </row>
    <row r="12" spans="1:24" ht="23.85" hidden="1" customHeight="1" outlineLevel="1" x14ac:dyDescent="0.2">
      <c r="A12" s="51"/>
      <c r="B12" s="51"/>
      <c r="C12" s="51"/>
      <c r="D12" s="51"/>
      <c r="E12" s="180">
        <f t="shared" si="0"/>
        <v>2</v>
      </c>
      <c r="F12" s="179">
        <f t="shared" si="1"/>
        <v>0.25</v>
      </c>
      <c r="G12" s="232"/>
      <c r="H12" s="26" t="s">
        <v>641</v>
      </c>
      <c r="I12" s="85"/>
      <c r="J12" s="85"/>
      <c r="K12" s="30"/>
      <c r="L12" s="30"/>
      <c r="M12" s="30"/>
      <c r="N12" s="30"/>
      <c r="O12" s="30"/>
      <c r="P12" s="30"/>
      <c r="Q12" s="30"/>
      <c r="R12" s="30"/>
      <c r="S12" s="30"/>
      <c r="T12" s="30"/>
      <c r="U12" s="30"/>
      <c r="V12" s="30"/>
      <c r="W12" s="230"/>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3" t="s">
        <v>1312</v>
      </c>
      <c r="T13" s="233"/>
      <c r="U13" s="233"/>
      <c r="V13" s="30"/>
      <c r="W13" s="230"/>
      <c r="X13" s="30"/>
    </row>
    <row r="14" spans="1:24" ht="46.5" customHeight="1" x14ac:dyDescent="0.2">
      <c r="A14" s="170"/>
      <c r="B14" s="170"/>
      <c r="C14" s="174" t="s">
        <v>674</v>
      </c>
      <c r="D14" s="174"/>
      <c r="E14" s="175" t="s">
        <v>1273</v>
      </c>
      <c r="F14" s="168"/>
      <c r="G14" s="168"/>
      <c r="H14" s="168"/>
      <c r="I14" s="220" t="str">
        <f>Aree!F22</f>
        <v xml:space="preserve">D) Provvedimenti ampliativi della sfera giuridica dei destinatari con effetto economico diretto ed immediato per il destinatario </v>
      </c>
      <c r="J14" s="220"/>
      <c r="K14" s="220"/>
      <c r="L14" s="220"/>
      <c r="M14" s="168"/>
      <c r="N14" s="84" t="s">
        <v>6</v>
      </c>
      <c r="O14" s="84" t="s">
        <v>675</v>
      </c>
      <c r="P14" s="168"/>
      <c r="Q14" s="182" t="s">
        <v>1306</v>
      </c>
      <c r="R14" s="182" t="s">
        <v>1307</v>
      </c>
      <c r="S14" s="50" t="s">
        <v>1308</v>
      </c>
      <c r="T14" s="50" t="s">
        <v>1309</v>
      </c>
      <c r="U14" s="50" t="s">
        <v>1310</v>
      </c>
      <c r="V14" s="183" t="s">
        <v>1311</v>
      </c>
      <c r="W14" s="230"/>
      <c r="X14" s="30"/>
    </row>
    <row r="15" spans="1:24" ht="30.6" customHeight="1" x14ac:dyDescent="0.2">
      <c r="A15" s="168"/>
      <c r="B15" s="168">
        <v>1</v>
      </c>
      <c r="C15" s="221" t="s">
        <v>1267</v>
      </c>
      <c r="D15" s="222"/>
      <c r="E15" s="223"/>
      <c r="F15" s="226" t="s">
        <v>799</v>
      </c>
      <c r="G15" s="226"/>
      <c r="H15" s="226"/>
      <c r="I15" s="50" t="s">
        <v>11</v>
      </c>
      <c r="J15" s="227" t="s">
        <v>1472</v>
      </c>
      <c r="K15" s="227"/>
      <c r="L15" s="39"/>
      <c r="M15" s="162" t="s">
        <v>676</v>
      </c>
      <c r="N15" s="163" t="str">
        <f>V15</f>
        <v>Medio</v>
      </c>
      <c r="O15" s="39"/>
      <c r="P15" s="168"/>
      <c r="Q15" s="184" t="s">
        <v>13</v>
      </c>
      <c r="R15" s="184" t="s">
        <v>13</v>
      </c>
      <c r="S15" s="185">
        <f>IF(Q15="Basso",1.8,IF(Q15="Medio",2.5,IF(Q15="Medio-Alto",3.8,IF(Q15="Alto",5,"0"))))</f>
        <v>2.5</v>
      </c>
      <c r="T15" s="185">
        <f>IF(R15="Basso",1.8,IF(R15="Medio",2.5,IF(R15="Medio-Alto",3.8,IF(R15="Alto",5,"0"))))</f>
        <v>2.5</v>
      </c>
      <c r="U15" s="185">
        <f>IF(MAX(U19:U33)&gt;(T15*S15),MAX(U19:U33),T15*S15)</f>
        <v>6.25</v>
      </c>
      <c r="V15" s="186" t="str">
        <f>IF(U15=0,"--",IF(U15&lt;='db fasce di rischio'!$B$4,'db fasce di rischio'!$A$2,IF(U15&lt;='db fasce di rischio'!$D$4,'db fasce di rischio'!$C$2,IF(U15&lt;='db fasce di rischio'!$F$4,'db fasce di rischio'!$E$2,IF(U15&lt;='db fasce di rischio'!$H$4,'db fasce di rischio'!$G$2,"")))))</f>
        <v>Medio</v>
      </c>
      <c r="W15" s="30"/>
      <c r="X15" s="30"/>
    </row>
    <row r="16" spans="1:24" ht="59.45" customHeight="1" x14ac:dyDescent="0.2">
      <c r="A16" s="168"/>
      <c r="B16" s="168"/>
      <c r="C16" s="224"/>
      <c r="D16" s="225"/>
      <c r="E16" s="225"/>
      <c r="F16" s="172"/>
      <c r="G16" s="172"/>
      <c r="H16" s="172"/>
      <c r="I16" s="172"/>
      <c r="J16" s="172"/>
      <c r="K16" s="172"/>
      <c r="L16" s="173"/>
      <c r="M16" s="229" t="s">
        <v>1480</v>
      </c>
      <c r="N16" s="228"/>
      <c r="O16" s="228"/>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7"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38.25" outlineLevel="1" x14ac:dyDescent="0.2">
      <c r="A19" s="169"/>
      <c r="B19" s="169"/>
      <c r="C19" s="26" t="s">
        <v>30</v>
      </c>
      <c r="D19" s="26" t="s">
        <v>30</v>
      </c>
      <c r="E19" s="26" t="s">
        <v>250</v>
      </c>
      <c r="F19" s="26" t="s">
        <v>671</v>
      </c>
      <c r="G19" s="161" t="str">
        <f>V19</f>
        <v>Medio</v>
      </c>
      <c r="H19" s="27" t="s">
        <v>902</v>
      </c>
      <c r="I19" s="33" t="s">
        <v>303</v>
      </c>
      <c r="J19" s="87" t="s">
        <v>1386</v>
      </c>
      <c r="K19" s="33" t="s">
        <v>37</v>
      </c>
      <c r="L19" s="26" t="s">
        <v>1384</v>
      </c>
      <c r="M19" s="206">
        <v>1</v>
      </c>
      <c r="N19" s="26" t="s">
        <v>1385</v>
      </c>
      <c r="O19" s="26" t="s">
        <v>1383</v>
      </c>
      <c r="P19" s="169"/>
      <c r="Q19" s="184" t="s">
        <v>13</v>
      </c>
      <c r="R19" s="184" t="s">
        <v>13</v>
      </c>
      <c r="S19" s="185">
        <f>IF(Q19="Basso",1.8,IF(Q19="Medio",2.5,IF(Q19="Medio-Alto",3.8,IF(Q19="Alto",5,"0"))))</f>
        <v>2.5</v>
      </c>
      <c r="T19" s="185">
        <f>IF(R19="Basso",1.8,IF(R19="Medio",2.5,IF(R19="Medio-Alto",3.8,IF(R19="Alto",5,"0"))))</f>
        <v>2.5</v>
      </c>
      <c r="U19" s="185">
        <f>(T19*S19)</f>
        <v>6.25</v>
      </c>
      <c r="V19" s="186" t="str">
        <f>IF(U19=0,"--",IF(U19&lt;='db fasce di rischio'!$B$4,'db fasce di rischio'!$A$2,IF(U19&lt;='db fasce di rischio'!$D$4,'db fasce di rischio'!$C$2,IF(U19&lt;='db fasce di rischio'!$F$4,'db fasce di rischio'!$E$2,IF(U19&lt;='db fasce di rischio'!$H$4,'db fasce di rischio'!$G$2,"")))))</f>
        <v>Medio</v>
      </c>
      <c r="W19" s="30"/>
      <c r="X19" s="30"/>
    </row>
    <row r="20" spans="1:24" ht="51" outlineLevel="1" x14ac:dyDescent="0.2">
      <c r="A20" s="169"/>
      <c r="B20" s="169"/>
      <c r="C20" s="26" t="s">
        <v>30</v>
      </c>
      <c r="D20" s="26" t="s">
        <v>30</v>
      </c>
      <c r="E20" s="26" t="s">
        <v>252</v>
      </c>
      <c r="F20" s="26" t="s">
        <v>1478</v>
      </c>
      <c r="G20" s="161" t="str">
        <f t="shared" ref="G20:G33" si="2">V20</f>
        <v>Medio</v>
      </c>
      <c r="H20" s="27" t="s">
        <v>902</v>
      </c>
      <c r="I20" s="33" t="s">
        <v>293</v>
      </c>
      <c r="J20" s="87" t="s">
        <v>1386</v>
      </c>
      <c r="K20" s="33" t="s">
        <v>31</v>
      </c>
      <c r="L20" s="26" t="s">
        <v>1384</v>
      </c>
      <c r="M20" s="206">
        <v>1</v>
      </c>
      <c r="N20" s="26" t="s">
        <v>1385</v>
      </c>
      <c r="O20" s="26" t="s">
        <v>1383</v>
      </c>
      <c r="P20" s="169"/>
      <c r="Q20" s="184" t="s">
        <v>13</v>
      </c>
      <c r="R20" s="184" t="s">
        <v>13</v>
      </c>
      <c r="S20" s="185">
        <f t="shared" ref="S20:T33" si="3">IF(Q20="Basso",1.8,IF(Q20="Medio",2.5,IF(Q20="Medio-Alto",3.8,IF(Q20="Alto",5,"0"))))</f>
        <v>2.5</v>
      </c>
      <c r="T20" s="185">
        <f t="shared" si="3"/>
        <v>2.5</v>
      </c>
      <c r="U20" s="185">
        <f>(T20*S20)</f>
        <v>6.25</v>
      </c>
      <c r="V20" s="186" t="str">
        <f>IF(U20=0,"--",IF(U20&lt;='db fasce di rischio'!$B$4,'db fasce di rischio'!$A$2,IF(U20&lt;='db fasce di rischio'!$D$4,'db fasce di rischio'!$C$2,IF(U20&lt;='db fasce di rischio'!$F$4,'db fasce di rischio'!$E$2,IF(U20&lt;='db fasce di rischio'!$H$4,'db fasce di rischio'!$G$2,"")))))</f>
        <v>Medio</v>
      </c>
      <c r="W20" s="30"/>
      <c r="X20" s="30"/>
    </row>
    <row r="21" spans="1:24" ht="63.75" outlineLevel="1" x14ac:dyDescent="0.2">
      <c r="A21" s="169"/>
      <c r="B21" s="169"/>
      <c r="C21" s="26" t="s">
        <v>30</v>
      </c>
      <c r="D21" s="26" t="s">
        <v>30</v>
      </c>
      <c r="E21" s="26" t="s">
        <v>254</v>
      </c>
      <c r="F21" s="26" t="s">
        <v>1479</v>
      </c>
      <c r="G21" s="161" t="str">
        <f t="shared" si="2"/>
        <v>Medio</v>
      </c>
      <c r="H21" s="27" t="s">
        <v>902</v>
      </c>
      <c r="I21" s="33" t="s">
        <v>289</v>
      </c>
      <c r="J21" s="87" t="s">
        <v>1386</v>
      </c>
      <c r="K21" s="33" t="s">
        <v>641</v>
      </c>
      <c r="L21" s="26" t="s">
        <v>1384</v>
      </c>
      <c r="M21" s="206">
        <v>1</v>
      </c>
      <c r="N21" s="26" t="s">
        <v>1385</v>
      </c>
      <c r="O21" s="26" t="s">
        <v>1383</v>
      </c>
      <c r="P21" s="169"/>
      <c r="Q21" s="184" t="s">
        <v>13</v>
      </c>
      <c r="R21" s="184" t="s">
        <v>13</v>
      </c>
      <c r="S21" s="185">
        <f t="shared" si="3"/>
        <v>2.5</v>
      </c>
      <c r="T21" s="185">
        <f t="shared" si="3"/>
        <v>2.5</v>
      </c>
      <c r="U21" s="185">
        <f t="shared" ref="U21:U33" si="4">(T21*S21)</f>
        <v>6.25</v>
      </c>
      <c r="V21" s="186" t="str">
        <f>IF(U21=0,"--",IF(U21&lt;='db fasce di rischio'!$B$4,'db fasce di rischio'!$A$2,IF(U21&lt;='db fasce di rischio'!$D$4,'db fasce di rischio'!$C$2,IF(U21&lt;='db fasce di rischio'!$F$4,'db fasce di rischio'!$E$2,IF(U21&lt;='db fasce di rischio'!$H$4,'db fasce di rischio'!$G$2,"")))))</f>
        <v>Medio</v>
      </c>
      <c r="W21" s="30"/>
      <c r="X21" s="30"/>
    </row>
    <row r="22" spans="1:24" ht="63.75" outlineLevel="1" x14ac:dyDescent="0.2">
      <c r="A22" s="169"/>
      <c r="B22" s="169"/>
      <c r="C22" s="26" t="s">
        <v>30</v>
      </c>
      <c r="D22" s="26" t="s">
        <v>30</v>
      </c>
      <c r="E22" s="26" t="s">
        <v>258</v>
      </c>
      <c r="F22" s="26" t="s">
        <v>663</v>
      </c>
      <c r="G22" s="161" t="str">
        <f t="shared" si="2"/>
        <v>Medio</v>
      </c>
      <c r="H22" s="27" t="s">
        <v>902</v>
      </c>
      <c r="I22" s="33" t="s">
        <v>307</v>
      </c>
      <c r="J22" s="87" t="s">
        <v>1442</v>
      </c>
      <c r="K22" s="33" t="s">
        <v>641</v>
      </c>
      <c r="L22" s="26" t="s">
        <v>1384</v>
      </c>
      <c r="M22" s="206">
        <v>1</v>
      </c>
      <c r="N22" s="26" t="s">
        <v>1385</v>
      </c>
      <c r="O22" s="26" t="s">
        <v>1383</v>
      </c>
      <c r="P22" s="169"/>
      <c r="Q22" s="184" t="s">
        <v>13</v>
      </c>
      <c r="R22" s="184" t="s">
        <v>13</v>
      </c>
      <c r="S22" s="185">
        <f t="shared" si="3"/>
        <v>2.5</v>
      </c>
      <c r="T22" s="185">
        <f t="shared" si="3"/>
        <v>2.5</v>
      </c>
      <c r="U22" s="185">
        <f t="shared" si="4"/>
        <v>6.25</v>
      </c>
      <c r="V22" s="186" t="str">
        <f>IF(U22=0,"--",IF(U22&lt;='db fasce di rischio'!$B$4,'db fasce di rischio'!$A$2,IF(U22&lt;='db fasce di rischio'!$D$4,'db fasce di rischio'!$C$2,IF(U22&lt;='db fasce di rischio'!$F$4,'db fasce di rischio'!$E$2,IF(U22&lt;='db fasce di rischio'!$H$4,'db fasce di rischio'!$G$2,"")))))</f>
        <v>Medio</v>
      </c>
      <c r="W22" s="30"/>
      <c r="X22" s="30"/>
    </row>
    <row r="23" spans="1:24" ht="25.5" outlineLevel="1" x14ac:dyDescent="0.2">
      <c r="A23" s="169"/>
      <c r="B23" s="169"/>
      <c r="C23" s="26" t="s">
        <v>30</v>
      </c>
      <c r="D23" s="26" t="s">
        <v>30</v>
      </c>
      <c r="E23" s="26" t="s">
        <v>260</v>
      </c>
      <c r="F23" s="26" t="s">
        <v>1478</v>
      </c>
      <c r="G23" s="161" t="str">
        <f t="shared" si="2"/>
        <v>Medio</v>
      </c>
      <c r="H23" s="27" t="s">
        <v>902</v>
      </c>
      <c r="I23" s="33" t="s">
        <v>287</v>
      </c>
      <c r="J23" s="87" t="s">
        <v>1386</v>
      </c>
      <c r="K23" s="33" t="s">
        <v>33</v>
      </c>
      <c r="L23" s="26" t="s">
        <v>1384</v>
      </c>
      <c r="M23" s="206">
        <v>1</v>
      </c>
      <c r="N23" s="26" t="s">
        <v>1385</v>
      </c>
      <c r="O23" s="26" t="s">
        <v>1383</v>
      </c>
      <c r="P23" s="169"/>
      <c r="Q23" s="184" t="s">
        <v>13</v>
      </c>
      <c r="R23" s="184" t="s">
        <v>13</v>
      </c>
      <c r="S23" s="185">
        <f t="shared" si="3"/>
        <v>2.5</v>
      </c>
      <c r="T23" s="185">
        <f t="shared" si="3"/>
        <v>2.5</v>
      </c>
      <c r="U23" s="185">
        <f t="shared" si="4"/>
        <v>6.25</v>
      </c>
      <c r="V23" s="186" t="str">
        <f>IF(U23=0,"--",IF(U23&lt;='db fasce di rischio'!$B$4,'db fasce di rischio'!$A$2,IF(U23&lt;='db fasce di rischio'!$D$4,'db fasce di rischio'!$C$2,IF(U23&lt;='db fasce di rischio'!$F$4,'db fasce di rischio'!$E$2,IF(U23&lt;='db fasce di rischio'!$H$4,'db fasce di rischio'!$G$2,"")))))</f>
        <v>Medio</v>
      </c>
      <c r="W23" s="30"/>
      <c r="X23" s="30"/>
    </row>
    <row r="24" spans="1:24" ht="38.25" outlineLevel="1" x14ac:dyDescent="0.2">
      <c r="A24" s="169"/>
      <c r="B24" s="169"/>
      <c r="C24" s="26" t="s">
        <v>30</v>
      </c>
      <c r="D24" s="26" t="s">
        <v>30</v>
      </c>
      <c r="E24" s="26" t="s">
        <v>262</v>
      </c>
      <c r="F24" s="26" t="s">
        <v>1478</v>
      </c>
      <c r="G24" s="161" t="str">
        <f t="shared" si="2"/>
        <v>Medio</v>
      </c>
      <c r="H24" s="27" t="s">
        <v>902</v>
      </c>
      <c r="I24" s="33" t="s">
        <v>287</v>
      </c>
      <c r="J24" s="87" t="s">
        <v>1386</v>
      </c>
      <c r="K24" s="33" t="s">
        <v>33</v>
      </c>
      <c r="L24" s="26" t="s">
        <v>1384</v>
      </c>
      <c r="M24" s="206">
        <v>1</v>
      </c>
      <c r="N24" s="26" t="s">
        <v>1385</v>
      </c>
      <c r="O24" s="26" t="s">
        <v>1383</v>
      </c>
      <c r="P24" s="169"/>
      <c r="Q24" s="184" t="s">
        <v>13</v>
      </c>
      <c r="R24" s="184" t="s">
        <v>13</v>
      </c>
      <c r="S24" s="185">
        <f t="shared" si="3"/>
        <v>2.5</v>
      </c>
      <c r="T24" s="185">
        <f t="shared" si="3"/>
        <v>2.5</v>
      </c>
      <c r="U24" s="185">
        <f t="shared" si="4"/>
        <v>6.25</v>
      </c>
      <c r="V24" s="186" t="str">
        <f>IF(U24=0,"--",IF(U24&lt;='db fasce di rischio'!$B$4,'db fasce di rischio'!$A$2,IF(U24&lt;='db fasce di rischio'!$D$4,'db fasce di rischio'!$C$2,IF(U24&lt;='db fasce di rischio'!$F$4,'db fasce di rischio'!$E$2,IF(U24&lt;='db fasce di rischio'!$H$4,'db fasce di rischio'!$G$2,"")))))</f>
        <v>Medio</v>
      </c>
      <c r="W24" s="30"/>
      <c r="X24" s="30"/>
    </row>
    <row r="25" spans="1:24" ht="25.5" outlineLevel="1" x14ac:dyDescent="0.2">
      <c r="A25" s="169"/>
      <c r="B25" s="169"/>
      <c r="C25" s="26" t="s">
        <v>30</v>
      </c>
      <c r="D25" s="26" t="s">
        <v>30</v>
      </c>
      <c r="E25" s="26" t="s">
        <v>259</v>
      </c>
      <c r="F25" s="26" t="s">
        <v>663</v>
      </c>
      <c r="G25" s="161" t="str">
        <f t="shared" si="2"/>
        <v>Basso</v>
      </c>
      <c r="H25" s="27" t="s">
        <v>902</v>
      </c>
      <c r="I25" s="33" t="s">
        <v>287</v>
      </c>
      <c r="J25" s="87" t="s">
        <v>1386</v>
      </c>
      <c r="K25" s="33" t="s">
        <v>33</v>
      </c>
      <c r="L25" s="26" t="s">
        <v>1384</v>
      </c>
      <c r="M25" s="206">
        <v>1</v>
      </c>
      <c r="N25" s="26" t="s">
        <v>1385</v>
      </c>
      <c r="O25" s="26" t="s">
        <v>1383</v>
      </c>
      <c r="P25" s="169"/>
      <c r="Q25" s="184" t="s">
        <v>12</v>
      </c>
      <c r="R25" s="184" t="s">
        <v>12</v>
      </c>
      <c r="S25" s="185">
        <f t="shared" si="3"/>
        <v>1.8</v>
      </c>
      <c r="T25" s="185">
        <f t="shared" si="3"/>
        <v>1.8</v>
      </c>
      <c r="U25" s="185">
        <f t="shared" si="4"/>
        <v>3.24</v>
      </c>
      <c r="V25" s="186" t="str">
        <f>IF(U25=0,"--",IF(U25&lt;='db fasce di rischio'!$B$4,'db fasce di rischio'!$A$2,IF(U25&lt;='db fasce di rischio'!$D$4,'db fasce di rischio'!$C$2,IF(U25&lt;='db fasce di rischio'!$F$4,'db fasce di rischio'!$E$2,IF(U25&lt;='db fasce di rischio'!$H$4,'db fasce di rischio'!$G$2,"")))))</f>
        <v>Basso</v>
      </c>
      <c r="W25" s="30"/>
      <c r="X25" s="30"/>
    </row>
    <row r="26" spans="1:24" ht="38.25" outlineLevel="1" x14ac:dyDescent="0.2">
      <c r="A26" s="169"/>
      <c r="B26" s="169"/>
      <c r="C26" s="26" t="s">
        <v>30</v>
      </c>
      <c r="D26" s="26" t="s">
        <v>30</v>
      </c>
      <c r="E26" s="26" t="s">
        <v>261</v>
      </c>
      <c r="F26" s="26" t="s">
        <v>663</v>
      </c>
      <c r="G26" s="161" t="str">
        <f t="shared" si="2"/>
        <v>Basso</v>
      </c>
      <c r="H26" s="27" t="s">
        <v>902</v>
      </c>
      <c r="I26" s="33" t="s">
        <v>287</v>
      </c>
      <c r="J26" s="87" t="s">
        <v>1442</v>
      </c>
      <c r="K26" s="33" t="s">
        <v>33</v>
      </c>
      <c r="L26" s="26" t="s">
        <v>1384</v>
      </c>
      <c r="M26" s="206">
        <v>1</v>
      </c>
      <c r="N26" s="26" t="s">
        <v>1385</v>
      </c>
      <c r="O26" s="26" t="s">
        <v>1383</v>
      </c>
      <c r="P26" s="169"/>
      <c r="Q26" s="184" t="s">
        <v>12</v>
      </c>
      <c r="R26" s="184" t="s">
        <v>12</v>
      </c>
      <c r="S26" s="185">
        <f t="shared" si="3"/>
        <v>1.8</v>
      </c>
      <c r="T26" s="185">
        <f t="shared" si="3"/>
        <v>1.8</v>
      </c>
      <c r="U26" s="185">
        <f t="shared" si="4"/>
        <v>3.24</v>
      </c>
      <c r="V26" s="186" t="str">
        <f>IF(U26=0,"--",IF(U26&lt;='db fasce di rischio'!$B$4,'db fasce di rischio'!$A$2,IF(U26&lt;='db fasce di rischio'!$D$4,'db fasce di rischio'!$C$2,IF(U26&lt;='db fasce di rischio'!$F$4,'db fasce di rischio'!$E$2,IF(U26&lt;='db fasce di rischio'!$H$4,'db fasce di rischio'!$G$2,"")))))</f>
        <v>Basso</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1" t="s">
        <v>1267</v>
      </c>
      <c r="D36" s="222"/>
      <c r="E36" s="223"/>
      <c r="F36" s="226"/>
      <c r="G36" s="226"/>
      <c r="H36" s="226"/>
      <c r="I36" s="50" t="s">
        <v>11</v>
      </c>
      <c r="J36" s="227" t="s">
        <v>3</v>
      </c>
      <c r="K36" s="227"/>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4"/>
      <c r="D37" s="225"/>
      <c r="E37" s="225"/>
      <c r="F37" s="172"/>
      <c r="G37" s="172"/>
      <c r="H37" s="172"/>
      <c r="I37" s="172"/>
      <c r="J37" s="172"/>
      <c r="K37" s="172"/>
      <c r="L37" s="173"/>
      <c r="M37" s="228" t="s">
        <v>1305</v>
      </c>
      <c r="N37" s="228"/>
      <c r="O37" s="228"/>
      <c r="P37" s="168"/>
      <c r="Q37" s="30"/>
      <c r="R37" s="30"/>
      <c r="S37" s="30"/>
      <c r="T37" s="30"/>
      <c r="U37" s="30"/>
      <c r="V37" s="30"/>
      <c r="W37" s="30"/>
      <c r="X37" s="30"/>
    </row>
    <row r="38" spans="1:24" ht="31.5" hidden="1"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hidden="1" customHeight="1" outlineLevel="1" x14ac:dyDescent="0.2">
      <c r="A39" s="169"/>
      <c r="B39" s="169"/>
      <c r="C39" s="24" t="s">
        <v>915</v>
      </c>
      <c r="D39" s="24" t="s">
        <v>916</v>
      </c>
      <c r="E39" s="24" t="s">
        <v>981</v>
      </c>
      <c r="F39" s="24" t="s">
        <v>980</v>
      </c>
      <c r="G39" s="187"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hidden="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hidden="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hidden="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hidden="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hidden="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hidden="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hidden="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hidden="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hidden="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hidden="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hidden="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hidden="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hidden="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hidden="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hidden="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collapsed="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1" t="s">
        <v>1267</v>
      </c>
      <c r="D57" s="222"/>
      <c r="E57" s="223"/>
      <c r="F57" s="226"/>
      <c r="G57" s="226"/>
      <c r="H57" s="226"/>
      <c r="I57" s="50" t="s">
        <v>11</v>
      </c>
      <c r="J57" s="227" t="s">
        <v>3</v>
      </c>
      <c r="K57" s="227"/>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4"/>
      <c r="D58" s="225"/>
      <c r="E58" s="225"/>
      <c r="F58" s="172"/>
      <c r="G58" s="172"/>
      <c r="H58" s="172"/>
      <c r="I58" s="172"/>
      <c r="J58" s="172"/>
      <c r="K58" s="172"/>
      <c r="L58" s="173"/>
      <c r="M58" s="228" t="s">
        <v>1305</v>
      </c>
      <c r="N58" s="228"/>
      <c r="O58" s="228"/>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7"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1" t="s">
        <v>1267</v>
      </c>
      <c r="D78" s="222"/>
      <c r="E78" s="223"/>
      <c r="F78" s="226"/>
      <c r="G78" s="226"/>
      <c r="H78" s="226"/>
      <c r="I78" s="50" t="s">
        <v>11</v>
      </c>
      <c r="J78" s="227" t="s">
        <v>3</v>
      </c>
      <c r="K78" s="227"/>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4"/>
      <c r="D79" s="225"/>
      <c r="E79" s="225"/>
      <c r="F79" s="172"/>
      <c r="G79" s="172"/>
      <c r="H79" s="172"/>
      <c r="I79" s="172"/>
      <c r="J79" s="172"/>
      <c r="K79" s="172"/>
      <c r="L79" s="173"/>
      <c r="M79" s="228" t="s">
        <v>1305</v>
      </c>
      <c r="N79" s="228"/>
      <c r="O79" s="228"/>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7"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1" t="s">
        <v>1267</v>
      </c>
      <c r="D99" s="222"/>
      <c r="E99" s="223"/>
      <c r="F99" s="226"/>
      <c r="G99" s="226"/>
      <c r="H99" s="226"/>
      <c r="I99" s="50" t="s">
        <v>11</v>
      </c>
      <c r="J99" s="227" t="s">
        <v>3</v>
      </c>
      <c r="K99" s="227"/>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4"/>
      <c r="D100" s="225"/>
      <c r="E100" s="225"/>
      <c r="F100" s="172"/>
      <c r="G100" s="172"/>
      <c r="H100" s="172"/>
      <c r="I100" s="172"/>
      <c r="J100" s="172"/>
      <c r="K100" s="172"/>
      <c r="L100" s="173"/>
      <c r="M100" s="228" t="s">
        <v>1305</v>
      </c>
      <c r="N100" s="228"/>
      <c r="O100" s="228"/>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7"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1" t="s">
        <v>1267</v>
      </c>
      <c r="D120" s="222"/>
      <c r="E120" s="223"/>
      <c r="F120" s="226"/>
      <c r="G120" s="226"/>
      <c r="H120" s="226"/>
      <c r="I120" s="50" t="s">
        <v>11</v>
      </c>
      <c r="J120" s="227" t="s">
        <v>3</v>
      </c>
      <c r="K120" s="227"/>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4"/>
      <c r="D121" s="225"/>
      <c r="E121" s="225"/>
      <c r="F121" s="172"/>
      <c r="G121" s="172"/>
      <c r="H121" s="172"/>
      <c r="I121" s="172"/>
      <c r="J121" s="172"/>
      <c r="K121" s="172"/>
      <c r="L121" s="173"/>
      <c r="M121" s="228" t="s">
        <v>1305</v>
      </c>
      <c r="N121" s="228"/>
      <c r="O121" s="228"/>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7"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1" t="s">
        <v>1267</v>
      </c>
      <c r="D141" s="222"/>
      <c r="E141" s="223"/>
      <c r="F141" s="226"/>
      <c r="G141" s="226"/>
      <c r="H141" s="226"/>
      <c r="I141" s="50" t="s">
        <v>11</v>
      </c>
      <c r="J141" s="227" t="s">
        <v>3</v>
      </c>
      <c r="K141" s="227"/>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4"/>
      <c r="D142" s="225"/>
      <c r="E142" s="225"/>
      <c r="F142" s="172"/>
      <c r="G142" s="172"/>
      <c r="H142" s="172"/>
      <c r="I142" s="172"/>
      <c r="J142" s="172"/>
      <c r="K142" s="172"/>
      <c r="L142" s="173"/>
      <c r="M142" s="228" t="s">
        <v>1305</v>
      </c>
      <c r="N142" s="228"/>
      <c r="O142" s="228"/>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7"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1" t="s">
        <v>1267</v>
      </c>
      <c r="D162" s="222"/>
      <c r="E162" s="223"/>
      <c r="F162" s="226"/>
      <c r="G162" s="226"/>
      <c r="H162" s="226"/>
      <c r="I162" s="50" t="s">
        <v>11</v>
      </c>
      <c r="J162" s="227" t="s">
        <v>3</v>
      </c>
      <c r="K162" s="227"/>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4"/>
      <c r="D163" s="225"/>
      <c r="E163" s="225"/>
      <c r="F163" s="172"/>
      <c r="G163" s="172"/>
      <c r="H163" s="172"/>
      <c r="I163" s="172"/>
      <c r="J163" s="172"/>
      <c r="K163" s="172"/>
      <c r="L163" s="173"/>
      <c r="M163" s="228" t="s">
        <v>1305</v>
      </c>
      <c r="N163" s="228"/>
      <c r="O163" s="228"/>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7"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1" t="s">
        <v>1267</v>
      </c>
      <c r="D183" s="222"/>
      <c r="E183" s="223"/>
      <c r="F183" s="226"/>
      <c r="G183" s="226"/>
      <c r="H183" s="226"/>
      <c r="I183" s="50" t="s">
        <v>11</v>
      </c>
      <c r="J183" s="227" t="s">
        <v>3</v>
      </c>
      <c r="K183" s="227"/>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4"/>
      <c r="D184" s="225"/>
      <c r="E184" s="225"/>
      <c r="F184" s="172"/>
      <c r="G184" s="172"/>
      <c r="H184" s="172"/>
      <c r="I184" s="172"/>
      <c r="J184" s="172"/>
      <c r="K184" s="172"/>
      <c r="L184" s="173"/>
      <c r="M184" s="228" t="s">
        <v>1305</v>
      </c>
      <c r="N184" s="228"/>
      <c r="O184" s="228"/>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7"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1" t="s">
        <v>1267</v>
      </c>
      <c r="D204" s="222"/>
      <c r="E204" s="223"/>
      <c r="F204" s="226"/>
      <c r="G204" s="226"/>
      <c r="H204" s="226"/>
      <c r="I204" s="50" t="s">
        <v>11</v>
      </c>
      <c r="J204" s="227" t="s">
        <v>3</v>
      </c>
      <c r="K204" s="227"/>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4"/>
      <c r="D205" s="225"/>
      <c r="E205" s="225"/>
      <c r="F205" s="172"/>
      <c r="G205" s="172"/>
      <c r="H205" s="172"/>
      <c r="I205" s="172"/>
      <c r="J205" s="172"/>
      <c r="K205" s="172"/>
      <c r="L205" s="173"/>
      <c r="M205" s="228" t="s">
        <v>1305</v>
      </c>
      <c r="N205" s="228"/>
      <c r="O205" s="228"/>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7"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1" t="s">
        <v>1267</v>
      </c>
      <c r="D225" s="222"/>
      <c r="E225" s="223"/>
      <c r="F225" s="226"/>
      <c r="G225" s="226"/>
      <c r="H225" s="226"/>
      <c r="I225" s="50" t="s">
        <v>11</v>
      </c>
      <c r="J225" s="227" t="s">
        <v>3</v>
      </c>
      <c r="K225" s="227"/>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4"/>
      <c r="D226" s="225"/>
      <c r="E226" s="225"/>
      <c r="F226" s="172"/>
      <c r="G226" s="172"/>
      <c r="H226" s="172"/>
      <c r="I226" s="172"/>
      <c r="J226" s="172"/>
      <c r="K226" s="172"/>
      <c r="L226" s="173"/>
      <c r="M226" s="228" t="s">
        <v>1305</v>
      </c>
      <c r="N226" s="228"/>
      <c r="O226" s="228"/>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7"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1" t="s">
        <v>1267</v>
      </c>
      <c r="D246" s="222"/>
      <c r="E246" s="223"/>
      <c r="F246" s="226"/>
      <c r="G246" s="226"/>
      <c r="H246" s="226"/>
      <c r="I246" s="50" t="s">
        <v>11</v>
      </c>
      <c r="J246" s="227" t="s">
        <v>3</v>
      </c>
      <c r="K246" s="227"/>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4"/>
      <c r="D247" s="225"/>
      <c r="E247" s="225"/>
      <c r="F247" s="172"/>
      <c r="G247" s="172"/>
      <c r="H247" s="172"/>
      <c r="I247" s="172"/>
      <c r="J247" s="172"/>
      <c r="K247" s="172"/>
      <c r="L247" s="173"/>
      <c r="M247" s="228" t="s">
        <v>1305</v>
      </c>
      <c r="N247" s="228"/>
      <c r="O247" s="228"/>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7"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1" t="s">
        <v>1267</v>
      </c>
      <c r="D267" s="222"/>
      <c r="E267" s="223"/>
      <c r="F267" s="226"/>
      <c r="G267" s="226"/>
      <c r="H267" s="226"/>
      <c r="I267" s="50" t="s">
        <v>11</v>
      </c>
      <c r="J267" s="227" t="s">
        <v>3</v>
      </c>
      <c r="K267" s="227"/>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4"/>
      <c r="D268" s="225"/>
      <c r="E268" s="225"/>
      <c r="F268" s="172"/>
      <c r="G268" s="172"/>
      <c r="H268" s="172"/>
      <c r="I268" s="172"/>
      <c r="J268" s="172"/>
      <c r="K268" s="172"/>
      <c r="L268" s="173"/>
      <c r="M268" s="228" t="s">
        <v>1305</v>
      </c>
      <c r="N268" s="228"/>
      <c r="O268" s="228"/>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7"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1" t="s">
        <v>1267</v>
      </c>
      <c r="D288" s="222"/>
      <c r="E288" s="223"/>
      <c r="F288" s="226"/>
      <c r="G288" s="226"/>
      <c r="H288" s="226"/>
      <c r="I288" s="50" t="s">
        <v>11</v>
      </c>
      <c r="J288" s="227" t="s">
        <v>3</v>
      </c>
      <c r="K288" s="227"/>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4"/>
      <c r="D289" s="225"/>
      <c r="E289" s="225"/>
      <c r="F289" s="172"/>
      <c r="G289" s="172"/>
      <c r="H289" s="172"/>
      <c r="I289" s="172"/>
      <c r="J289" s="172"/>
      <c r="K289" s="172"/>
      <c r="L289" s="173"/>
      <c r="M289" s="228" t="s">
        <v>1305</v>
      </c>
      <c r="N289" s="228"/>
      <c r="O289" s="228"/>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7"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1" t="s">
        <v>1267</v>
      </c>
      <c r="D309" s="222"/>
      <c r="E309" s="223"/>
      <c r="F309" s="226"/>
      <c r="G309" s="226"/>
      <c r="H309" s="226"/>
      <c r="I309" s="50" t="s">
        <v>11</v>
      </c>
      <c r="J309" s="227" t="s">
        <v>3</v>
      </c>
      <c r="K309" s="227"/>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4"/>
      <c r="D310" s="225"/>
      <c r="E310" s="225"/>
      <c r="F310" s="172"/>
      <c r="G310" s="172"/>
      <c r="H310" s="172"/>
      <c r="I310" s="172"/>
      <c r="J310" s="172"/>
      <c r="K310" s="172"/>
      <c r="L310" s="173"/>
      <c r="M310" s="228" t="s">
        <v>1305</v>
      </c>
      <c r="N310" s="228"/>
      <c r="O310" s="228"/>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7"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1" t="s">
        <v>1267</v>
      </c>
      <c r="D330" s="222"/>
      <c r="E330" s="223"/>
      <c r="F330" s="226"/>
      <c r="G330" s="226"/>
      <c r="H330" s="226"/>
      <c r="I330" s="50" t="s">
        <v>11</v>
      </c>
      <c r="J330" s="227" t="s">
        <v>3</v>
      </c>
      <c r="K330" s="227"/>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4"/>
      <c r="D331" s="225"/>
      <c r="E331" s="225"/>
      <c r="F331" s="172"/>
      <c r="G331" s="172"/>
      <c r="H331" s="172"/>
      <c r="I331" s="172"/>
      <c r="J331" s="172"/>
      <c r="K331" s="172"/>
      <c r="L331" s="173"/>
      <c r="M331" s="228" t="s">
        <v>1305</v>
      </c>
      <c r="N331" s="228"/>
      <c r="O331" s="228"/>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7"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1" t="s">
        <v>1267</v>
      </c>
      <c r="D351" s="222"/>
      <c r="E351" s="223"/>
      <c r="F351" s="226"/>
      <c r="G351" s="226"/>
      <c r="H351" s="226"/>
      <c r="I351" s="50" t="s">
        <v>11</v>
      </c>
      <c r="J351" s="227" t="s">
        <v>3</v>
      </c>
      <c r="K351" s="227"/>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4"/>
      <c r="D352" s="225"/>
      <c r="E352" s="225"/>
      <c r="F352" s="172"/>
      <c r="G352" s="172"/>
      <c r="H352" s="172"/>
      <c r="I352" s="172"/>
      <c r="J352" s="172"/>
      <c r="K352" s="172"/>
      <c r="L352" s="173"/>
      <c r="M352" s="228" t="s">
        <v>1305</v>
      </c>
      <c r="N352" s="228"/>
      <c r="O352" s="228"/>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7"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1" t="s">
        <v>1267</v>
      </c>
      <c r="D372" s="222"/>
      <c r="E372" s="223"/>
      <c r="F372" s="226"/>
      <c r="G372" s="226"/>
      <c r="H372" s="226"/>
      <c r="I372" s="50" t="s">
        <v>11</v>
      </c>
      <c r="J372" s="227" t="s">
        <v>3</v>
      </c>
      <c r="K372" s="227"/>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4"/>
      <c r="D373" s="225"/>
      <c r="E373" s="225"/>
      <c r="F373" s="172"/>
      <c r="G373" s="172"/>
      <c r="H373" s="172"/>
      <c r="I373" s="172"/>
      <c r="J373" s="172"/>
      <c r="K373" s="172"/>
      <c r="L373" s="173"/>
      <c r="M373" s="228" t="s">
        <v>1305</v>
      </c>
      <c r="N373" s="228"/>
      <c r="O373" s="228"/>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7"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1" t="s">
        <v>1267</v>
      </c>
      <c r="D393" s="222"/>
      <c r="E393" s="223"/>
      <c r="F393" s="226"/>
      <c r="G393" s="226"/>
      <c r="H393" s="226"/>
      <c r="I393" s="50" t="s">
        <v>11</v>
      </c>
      <c r="J393" s="227" t="s">
        <v>3</v>
      </c>
      <c r="K393" s="227"/>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4"/>
      <c r="D394" s="225"/>
      <c r="E394" s="225"/>
      <c r="F394" s="172"/>
      <c r="G394" s="172"/>
      <c r="H394" s="172"/>
      <c r="I394" s="172"/>
      <c r="J394" s="172"/>
      <c r="K394" s="172"/>
      <c r="L394" s="173"/>
      <c r="M394" s="228" t="s">
        <v>1305</v>
      </c>
      <c r="N394" s="228"/>
      <c r="O394" s="228"/>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7"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1" t="s">
        <v>1267</v>
      </c>
      <c r="D414" s="222"/>
      <c r="E414" s="223"/>
      <c r="F414" s="226"/>
      <c r="G414" s="226"/>
      <c r="H414" s="226"/>
      <c r="I414" s="50" t="s">
        <v>11</v>
      </c>
      <c r="J414" s="227" t="s">
        <v>3</v>
      </c>
      <c r="K414" s="227"/>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4"/>
      <c r="D415" s="225"/>
      <c r="E415" s="225"/>
      <c r="F415" s="172"/>
      <c r="G415" s="172"/>
      <c r="H415" s="172"/>
      <c r="I415" s="172"/>
      <c r="J415" s="172"/>
      <c r="K415" s="172"/>
      <c r="L415" s="173"/>
      <c r="M415" s="228" t="s">
        <v>1305</v>
      </c>
      <c r="N415" s="228"/>
      <c r="O415" s="228"/>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7"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C395:D395"/>
    <mergeCell ref="C414:E415"/>
    <mergeCell ref="F414:H414"/>
    <mergeCell ref="J414:K414"/>
    <mergeCell ref="M415:O415"/>
    <mergeCell ref="C374:D374"/>
    <mergeCell ref="C393:E394"/>
    <mergeCell ref="F393:H393"/>
    <mergeCell ref="J393:K393"/>
    <mergeCell ref="M394:O394"/>
    <mergeCell ref="C353:D353"/>
    <mergeCell ref="C372:E373"/>
    <mergeCell ref="F372:H372"/>
    <mergeCell ref="J372:K372"/>
    <mergeCell ref="M373:O373"/>
    <mergeCell ref="C332:D332"/>
    <mergeCell ref="C351:E352"/>
    <mergeCell ref="F351:H351"/>
    <mergeCell ref="J351:K351"/>
    <mergeCell ref="M352:O352"/>
    <mergeCell ref="C311:D311"/>
    <mergeCell ref="C330:E331"/>
    <mergeCell ref="F330:H330"/>
    <mergeCell ref="J330:K330"/>
    <mergeCell ref="M331:O331"/>
    <mergeCell ref="C290:D290"/>
    <mergeCell ref="C309:E310"/>
    <mergeCell ref="F309:H309"/>
    <mergeCell ref="J309:K309"/>
    <mergeCell ref="M310:O310"/>
    <mergeCell ref="C269:D269"/>
    <mergeCell ref="C288:E289"/>
    <mergeCell ref="F288:H288"/>
    <mergeCell ref="J288:K288"/>
    <mergeCell ref="M289:O289"/>
    <mergeCell ref="C248:D248"/>
    <mergeCell ref="C267:E268"/>
    <mergeCell ref="F267:H267"/>
    <mergeCell ref="J267:K267"/>
    <mergeCell ref="M268:O268"/>
    <mergeCell ref="C227:D227"/>
    <mergeCell ref="C246:E247"/>
    <mergeCell ref="F246:H246"/>
    <mergeCell ref="J246:K246"/>
    <mergeCell ref="M247:O247"/>
    <mergeCell ref="C206:D206"/>
    <mergeCell ref="C225:E226"/>
    <mergeCell ref="F225:H225"/>
    <mergeCell ref="J225:K225"/>
    <mergeCell ref="M226:O226"/>
    <mergeCell ref="C185:D185"/>
    <mergeCell ref="C204:E205"/>
    <mergeCell ref="F204:H204"/>
    <mergeCell ref="J204:K204"/>
    <mergeCell ref="M205:O205"/>
    <mergeCell ref="C164:D164"/>
    <mergeCell ref="C183:E184"/>
    <mergeCell ref="F183:H183"/>
    <mergeCell ref="J183:K183"/>
    <mergeCell ref="M184:O184"/>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C59:D59"/>
    <mergeCell ref="C78:E79"/>
    <mergeCell ref="F78:H78"/>
    <mergeCell ref="J78:K78"/>
    <mergeCell ref="M79:O79"/>
    <mergeCell ref="C38:D38"/>
    <mergeCell ref="C57:E58"/>
    <mergeCell ref="F57:H57"/>
    <mergeCell ref="J57:K57"/>
    <mergeCell ref="M58:O58"/>
    <mergeCell ref="W1:W14"/>
    <mergeCell ref="S13:U13"/>
    <mergeCell ref="C17:D17"/>
    <mergeCell ref="C36:E37"/>
    <mergeCell ref="F36:H36"/>
    <mergeCell ref="J36:K36"/>
    <mergeCell ref="M37:O37"/>
    <mergeCell ref="A1:E1"/>
    <mergeCell ref="H1:I1"/>
    <mergeCell ref="G4:G12"/>
    <mergeCell ref="I14:L14"/>
    <mergeCell ref="C15:E16"/>
    <mergeCell ref="F15:H15"/>
    <mergeCell ref="J15:K15"/>
    <mergeCell ref="M16:O16"/>
  </mergeCells>
  <conditionalFormatting sqref="I26:I33">
    <cfRule type="cellIs" dxfId="2716" priority="856" operator="equal">
      <formula>0</formula>
    </cfRule>
  </conditionalFormatting>
  <conditionalFormatting sqref="I26:I33">
    <cfRule type="cellIs" dxfId="2715" priority="853" operator="equal">
      <formula>0</formula>
    </cfRule>
    <cfRule type="expression" dxfId="2714" priority="854">
      <formula>"""$F$9+$G$9+$H$9=0"""</formula>
    </cfRule>
    <cfRule type="expression" dxfId="2713" priority="855">
      <formula>"$F$9=0"""</formula>
    </cfRule>
  </conditionalFormatting>
  <conditionalFormatting sqref="I19:I25">
    <cfRule type="cellIs" dxfId="2712" priority="850" operator="equal">
      <formula>0</formula>
    </cfRule>
  </conditionalFormatting>
  <conditionalFormatting sqref="I19:I25">
    <cfRule type="cellIs" dxfId="2711" priority="847" operator="equal">
      <formula>0</formula>
    </cfRule>
    <cfRule type="expression" dxfId="2710" priority="848">
      <formula>"""$F$9+$G$9+$H$9=0"""</formula>
    </cfRule>
    <cfRule type="expression" dxfId="2709" priority="849">
      <formula>"$F$9=0"""</formula>
    </cfRule>
  </conditionalFormatting>
  <conditionalFormatting sqref="E26:E33">
    <cfRule type="colorScale" priority="857">
      <colorScale>
        <cfvo type="min"/>
        <cfvo type="percentile" val="50"/>
        <cfvo type="max"/>
        <color rgb="FFF8696B"/>
        <color rgb="FFFFEB84"/>
        <color rgb="FF63BE7B"/>
      </colorScale>
    </cfRule>
  </conditionalFormatting>
  <conditionalFormatting sqref="E19:E25">
    <cfRule type="colorScale" priority="858">
      <colorScale>
        <cfvo type="min"/>
        <cfvo type="percentile" val="50"/>
        <cfvo type="max"/>
        <color rgb="FFF8696B"/>
        <color rgb="FFFFEB84"/>
        <color rgb="FF63BE7B"/>
      </colorScale>
    </cfRule>
  </conditionalFormatting>
  <conditionalFormatting sqref="F26:F33">
    <cfRule type="colorScale" priority="859">
      <colorScale>
        <cfvo type="min"/>
        <cfvo type="percentile" val="50"/>
        <cfvo type="max"/>
        <color rgb="FFF8696B"/>
        <color rgb="FFFFEB84"/>
        <color rgb="FF63BE7B"/>
      </colorScale>
    </cfRule>
  </conditionalFormatting>
  <conditionalFormatting sqref="F19:F25">
    <cfRule type="colorScale" priority="860">
      <colorScale>
        <cfvo type="min"/>
        <cfvo type="percentile" val="50"/>
        <cfvo type="max"/>
        <color rgb="FFF8696B"/>
        <color rgb="FFFFEB84"/>
        <color rgb="FF63BE7B"/>
      </colorScale>
    </cfRule>
  </conditionalFormatting>
  <conditionalFormatting sqref="I47:I54">
    <cfRule type="cellIs" dxfId="2708" priority="363" operator="equal">
      <formula>0</formula>
    </cfRule>
  </conditionalFormatting>
  <conditionalFormatting sqref="I47:I54">
    <cfRule type="cellIs" dxfId="2707" priority="360" operator="equal">
      <formula>0</formula>
    </cfRule>
    <cfRule type="expression" dxfId="2706" priority="361">
      <formula>"""$F$9+$G$9+$H$9=0"""</formula>
    </cfRule>
    <cfRule type="expression" dxfId="2705" priority="362">
      <formula>"$F$9=0"""</formula>
    </cfRule>
  </conditionalFormatting>
  <conditionalFormatting sqref="I40:I46">
    <cfRule type="cellIs" dxfId="2704" priority="359" operator="equal">
      <formula>0</formula>
    </cfRule>
  </conditionalFormatting>
  <conditionalFormatting sqref="I40:I46">
    <cfRule type="cellIs" dxfId="2703" priority="356" operator="equal">
      <formula>0</formula>
    </cfRule>
    <cfRule type="expression" dxfId="2702" priority="357">
      <formula>"""$F$9+$G$9+$H$9=0"""</formula>
    </cfRule>
    <cfRule type="expression" dxfId="2701" priority="358">
      <formula>"$F$9=0"""</formula>
    </cfRule>
  </conditionalFormatting>
  <conditionalFormatting sqref="E47:E54">
    <cfRule type="colorScale" priority="364">
      <colorScale>
        <cfvo type="min"/>
        <cfvo type="percentile" val="50"/>
        <cfvo type="max"/>
        <color rgb="FFF8696B"/>
        <color rgb="FFFFEB84"/>
        <color rgb="FF63BE7B"/>
      </colorScale>
    </cfRule>
  </conditionalFormatting>
  <conditionalFormatting sqref="E40:E46">
    <cfRule type="colorScale" priority="365">
      <colorScale>
        <cfvo type="min"/>
        <cfvo type="percentile" val="50"/>
        <cfvo type="max"/>
        <color rgb="FFF8696B"/>
        <color rgb="FFFFEB84"/>
        <color rgb="FF63BE7B"/>
      </colorScale>
    </cfRule>
  </conditionalFormatting>
  <conditionalFormatting sqref="F47:F54">
    <cfRule type="colorScale" priority="366">
      <colorScale>
        <cfvo type="min"/>
        <cfvo type="percentile" val="50"/>
        <cfvo type="max"/>
        <color rgb="FFF8696B"/>
        <color rgb="FFFFEB84"/>
        <color rgb="FF63BE7B"/>
      </colorScale>
    </cfRule>
  </conditionalFormatting>
  <conditionalFormatting sqref="F40:F46">
    <cfRule type="colorScale" priority="367">
      <colorScale>
        <cfvo type="min"/>
        <cfvo type="percentile" val="50"/>
        <cfvo type="max"/>
        <color rgb="FFF8696B"/>
        <color rgb="FFFFEB84"/>
        <color rgb="FF63BE7B"/>
      </colorScale>
    </cfRule>
  </conditionalFormatting>
  <conditionalFormatting sqref="I68:I75">
    <cfRule type="cellIs" dxfId="2700" priority="350" operator="equal">
      <formula>0</formula>
    </cfRule>
  </conditionalFormatting>
  <conditionalFormatting sqref="I68:I75">
    <cfRule type="cellIs" dxfId="2699" priority="347" operator="equal">
      <formula>0</formula>
    </cfRule>
    <cfRule type="expression" dxfId="2698" priority="348">
      <formula>"""$F$9+$G$9+$H$9=0"""</formula>
    </cfRule>
    <cfRule type="expression" dxfId="2697" priority="349">
      <formula>"$F$9=0"""</formula>
    </cfRule>
  </conditionalFormatting>
  <conditionalFormatting sqref="I61:I67">
    <cfRule type="cellIs" dxfId="2696" priority="346" operator="equal">
      <formula>0</formula>
    </cfRule>
  </conditionalFormatting>
  <conditionalFormatting sqref="I61:I67">
    <cfRule type="cellIs" dxfId="2695" priority="343" operator="equal">
      <formula>0</formula>
    </cfRule>
    <cfRule type="expression" dxfId="2694" priority="344">
      <formula>"""$F$9+$G$9+$H$9=0"""</formula>
    </cfRule>
    <cfRule type="expression" dxfId="2693" priority="345">
      <formula>"$F$9=0"""</formula>
    </cfRule>
  </conditionalFormatting>
  <conditionalFormatting sqref="E68:E75">
    <cfRule type="colorScale" priority="351">
      <colorScale>
        <cfvo type="min"/>
        <cfvo type="percentile" val="50"/>
        <cfvo type="max"/>
        <color rgb="FFF8696B"/>
        <color rgb="FFFFEB84"/>
        <color rgb="FF63BE7B"/>
      </colorScale>
    </cfRule>
  </conditionalFormatting>
  <conditionalFormatting sqref="E61:E67">
    <cfRule type="colorScale" priority="352">
      <colorScale>
        <cfvo type="min"/>
        <cfvo type="percentile" val="50"/>
        <cfvo type="max"/>
        <color rgb="FFF8696B"/>
        <color rgb="FFFFEB84"/>
        <color rgb="FF63BE7B"/>
      </colorScale>
    </cfRule>
  </conditionalFormatting>
  <conditionalFormatting sqref="F68:F75">
    <cfRule type="colorScale" priority="353">
      <colorScale>
        <cfvo type="min"/>
        <cfvo type="percentile" val="50"/>
        <cfvo type="max"/>
        <color rgb="FFF8696B"/>
        <color rgb="FFFFEB84"/>
        <color rgb="FF63BE7B"/>
      </colorScale>
    </cfRule>
  </conditionalFormatting>
  <conditionalFormatting sqref="F61:F67">
    <cfRule type="colorScale" priority="354">
      <colorScale>
        <cfvo type="min"/>
        <cfvo type="percentile" val="50"/>
        <cfvo type="max"/>
        <color rgb="FFF8696B"/>
        <color rgb="FFFFEB84"/>
        <color rgb="FF63BE7B"/>
      </colorScale>
    </cfRule>
  </conditionalFormatting>
  <conditionalFormatting sqref="I89:I96">
    <cfRule type="cellIs" dxfId="2692" priority="337" operator="equal">
      <formula>0</formula>
    </cfRule>
  </conditionalFormatting>
  <conditionalFormatting sqref="I89:I96">
    <cfRule type="cellIs" dxfId="2691" priority="334" operator="equal">
      <formula>0</formula>
    </cfRule>
    <cfRule type="expression" dxfId="2690" priority="335">
      <formula>"""$F$9+$G$9+$H$9=0"""</formula>
    </cfRule>
    <cfRule type="expression" dxfId="2689" priority="336">
      <formula>"$F$9=0"""</formula>
    </cfRule>
  </conditionalFormatting>
  <conditionalFormatting sqref="I82:I88">
    <cfRule type="cellIs" dxfId="2688" priority="333" operator="equal">
      <formula>0</formula>
    </cfRule>
  </conditionalFormatting>
  <conditionalFormatting sqref="I82:I88">
    <cfRule type="cellIs" dxfId="2687" priority="330" operator="equal">
      <formula>0</formula>
    </cfRule>
    <cfRule type="expression" dxfId="2686" priority="331">
      <formula>"""$F$9+$G$9+$H$9=0"""</formula>
    </cfRule>
    <cfRule type="expression" dxfId="2685" priority="332">
      <formula>"$F$9=0"""</formula>
    </cfRule>
  </conditionalFormatting>
  <conditionalFormatting sqref="E89:E96">
    <cfRule type="colorScale" priority="338">
      <colorScale>
        <cfvo type="min"/>
        <cfvo type="percentile" val="50"/>
        <cfvo type="max"/>
        <color rgb="FFF8696B"/>
        <color rgb="FFFFEB84"/>
        <color rgb="FF63BE7B"/>
      </colorScale>
    </cfRule>
  </conditionalFormatting>
  <conditionalFormatting sqref="E82:E88">
    <cfRule type="colorScale" priority="339">
      <colorScale>
        <cfvo type="min"/>
        <cfvo type="percentile" val="50"/>
        <cfvo type="max"/>
        <color rgb="FFF8696B"/>
        <color rgb="FFFFEB84"/>
        <color rgb="FF63BE7B"/>
      </colorScale>
    </cfRule>
  </conditionalFormatting>
  <conditionalFormatting sqref="F89:F96">
    <cfRule type="colorScale" priority="340">
      <colorScale>
        <cfvo type="min"/>
        <cfvo type="percentile" val="50"/>
        <cfvo type="max"/>
        <color rgb="FFF8696B"/>
        <color rgb="FFFFEB84"/>
        <color rgb="FF63BE7B"/>
      </colorScale>
    </cfRule>
  </conditionalFormatting>
  <conditionalFormatting sqref="F82:F88">
    <cfRule type="colorScale" priority="341">
      <colorScale>
        <cfvo type="min"/>
        <cfvo type="percentile" val="50"/>
        <cfvo type="max"/>
        <color rgb="FFF8696B"/>
        <color rgb="FFFFEB84"/>
        <color rgb="FF63BE7B"/>
      </colorScale>
    </cfRule>
  </conditionalFormatting>
  <conditionalFormatting sqref="I110:I117">
    <cfRule type="cellIs" dxfId="2684" priority="324" operator="equal">
      <formula>0</formula>
    </cfRule>
  </conditionalFormatting>
  <conditionalFormatting sqref="I110:I117">
    <cfRule type="cellIs" dxfId="2683" priority="321" operator="equal">
      <formula>0</formula>
    </cfRule>
    <cfRule type="expression" dxfId="2682" priority="322">
      <formula>"""$F$9+$G$9+$H$9=0"""</formula>
    </cfRule>
    <cfRule type="expression" dxfId="2681" priority="323">
      <formula>"$F$9=0"""</formula>
    </cfRule>
  </conditionalFormatting>
  <conditionalFormatting sqref="I103:I109">
    <cfRule type="cellIs" dxfId="2680" priority="320" operator="equal">
      <formula>0</formula>
    </cfRule>
  </conditionalFormatting>
  <conditionalFormatting sqref="I103:I109">
    <cfRule type="cellIs" dxfId="2679" priority="317" operator="equal">
      <formula>0</formula>
    </cfRule>
    <cfRule type="expression" dxfId="2678" priority="318">
      <formula>"""$F$9+$G$9+$H$9=0"""</formula>
    </cfRule>
    <cfRule type="expression" dxfId="2677" priority="319">
      <formula>"$F$9=0"""</formula>
    </cfRule>
  </conditionalFormatting>
  <conditionalFormatting sqref="E110:E117">
    <cfRule type="colorScale" priority="325">
      <colorScale>
        <cfvo type="min"/>
        <cfvo type="percentile" val="50"/>
        <cfvo type="max"/>
        <color rgb="FFF8696B"/>
        <color rgb="FFFFEB84"/>
        <color rgb="FF63BE7B"/>
      </colorScale>
    </cfRule>
  </conditionalFormatting>
  <conditionalFormatting sqref="E103:E109">
    <cfRule type="colorScale" priority="326">
      <colorScale>
        <cfvo type="min"/>
        <cfvo type="percentile" val="50"/>
        <cfvo type="max"/>
        <color rgb="FFF8696B"/>
        <color rgb="FFFFEB84"/>
        <color rgb="FF63BE7B"/>
      </colorScale>
    </cfRule>
  </conditionalFormatting>
  <conditionalFormatting sqref="F110:F117">
    <cfRule type="colorScale" priority="327">
      <colorScale>
        <cfvo type="min"/>
        <cfvo type="percentile" val="50"/>
        <cfvo type="max"/>
        <color rgb="FFF8696B"/>
        <color rgb="FFFFEB84"/>
        <color rgb="FF63BE7B"/>
      </colorScale>
    </cfRule>
  </conditionalFormatting>
  <conditionalFormatting sqref="F103:F109">
    <cfRule type="colorScale" priority="328">
      <colorScale>
        <cfvo type="min"/>
        <cfvo type="percentile" val="50"/>
        <cfvo type="max"/>
        <color rgb="FFF8696B"/>
        <color rgb="FFFFEB84"/>
        <color rgb="FF63BE7B"/>
      </colorScale>
    </cfRule>
  </conditionalFormatting>
  <conditionalFormatting sqref="I131:I138">
    <cfRule type="cellIs" dxfId="2676" priority="311" operator="equal">
      <formula>0</formula>
    </cfRule>
  </conditionalFormatting>
  <conditionalFormatting sqref="I131:I138">
    <cfRule type="cellIs" dxfId="2675" priority="308" operator="equal">
      <formula>0</formula>
    </cfRule>
    <cfRule type="expression" dxfId="2674" priority="309">
      <formula>"""$F$9+$G$9+$H$9=0"""</formula>
    </cfRule>
    <cfRule type="expression" dxfId="2673" priority="310">
      <formula>"$F$9=0"""</formula>
    </cfRule>
  </conditionalFormatting>
  <conditionalFormatting sqref="I124:I130">
    <cfRule type="cellIs" dxfId="2672" priority="307" operator="equal">
      <formula>0</formula>
    </cfRule>
  </conditionalFormatting>
  <conditionalFormatting sqref="I124:I130">
    <cfRule type="cellIs" dxfId="2671" priority="304" operator="equal">
      <formula>0</formula>
    </cfRule>
    <cfRule type="expression" dxfId="2670" priority="305">
      <formula>"""$F$9+$G$9+$H$9=0"""</formula>
    </cfRule>
    <cfRule type="expression" dxfId="2669" priority="306">
      <formula>"$F$9=0"""</formula>
    </cfRule>
  </conditionalFormatting>
  <conditionalFormatting sqref="E131:E138">
    <cfRule type="colorScale" priority="312">
      <colorScale>
        <cfvo type="min"/>
        <cfvo type="percentile" val="50"/>
        <cfvo type="max"/>
        <color rgb="FFF8696B"/>
        <color rgb="FFFFEB84"/>
        <color rgb="FF63BE7B"/>
      </colorScale>
    </cfRule>
  </conditionalFormatting>
  <conditionalFormatting sqref="E124:E130">
    <cfRule type="colorScale" priority="313">
      <colorScale>
        <cfvo type="min"/>
        <cfvo type="percentile" val="50"/>
        <cfvo type="max"/>
        <color rgb="FFF8696B"/>
        <color rgb="FFFFEB84"/>
        <color rgb="FF63BE7B"/>
      </colorScale>
    </cfRule>
  </conditionalFormatting>
  <conditionalFormatting sqref="F131:F138">
    <cfRule type="colorScale" priority="314">
      <colorScale>
        <cfvo type="min"/>
        <cfvo type="percentile" val="50"/>
        <cfvo type="max"/>
        <color rgb="FFF8696B"/>
        <color rgb="FFFFEB84"/>
        <color rgb="FF63BE7B"/>
      </colorScale>
    </cfRule>
  </conditionalFormatting>
  <conditionalFormatting sqref="F124:F130">
    <cfRule type="colorScale" priority="315">
      <colorScale>
        <cfvo type="min"/>
        <cfvo type="percentile" val="50"/>
        <cfvo type="max"/>
        <color rgb="FFF8696B"/>
        <color rgb="FFFFEB84"/>
        <color rgb="FF63BE7B"/>
      </colorScale>
    </cfRule>
  </conditionalFormatting>
  <conditionalFormatting sqref="I152:I159">
    <cfRule type="cellIs" dxfId="2668" priority="298" operator="equal">
      <formula>0</formula>
    </cfRule>
  </conditionalFormatting>
  <conditionalFormatting sqref="I152:I159">
    <cfRule type="cellIs" dxfId="2667" priority="295" operator="equal">
      <formula>0</formula>
    </cfRule>
    <cfRule type="expression" dxfId="2666" priority="296">
      <formula>"""$F$9+$G$9+$H$9=0"""</formula>
    </cfRule>
    <cfRule type="expression" dxfId="2665" priority="297">
      <formula>"$F$9=0"""</formula>
    </cfRule>
  </conditionalFormatting>
  <conditionalFormatting sqref="I145:I151">
    <cfRule type="cellIs" dxfId="2664" priority="294" operator="equal">
      <formula>0</formula>
    </cfRule>
  </conditionalFormatting>
  <conditionalFormatting sqref="I145:I151">
    <cfRule type="cellIs" dxfId="2663" priority="291" operator="equal">
      <formula>0</formula>
    </cfRule>
    <cfRule type="expression" dxfId="2662" priority="292">
      <formula>"""$F$9+$G$9+$H$9=0"""</formula>
    </cfRule>
    <cfRule type="expression" dxfId="2661" priority="293">
      <formula>"$F$9=0"""</formula>
    </cfRule>
  </conditionalFormatting>
  <conditionalFormatting sqref="E152:E159">
    <cfRule type="colorScale" priority="299">
      <colorScale>
        <cfvo type="min"/>
        <cfvo type="percentile" val="50"/>
        <cfvo type="max"/>
        <color rgb="FFF8696B"/>
        <color rgb="FFFFEB84"/>
        <color rgb="FF63BE7B"/>
      </colorScale>
    </cfRule>
  </conditionalFormatting>
  <conditionalFormatting sqref="E145:E151">
    <cfRule type="colorScale" priority="300">
      <colorScale>
        <cfvo type="min"/>
        <cfvo type="percentile" val="50"/>
        <cfvo type="max"/>
        <color rgb="FFF8696B"/>
        <color rgb="FFFFEB84"/>
        <color rgb="FF63BE7B"/>
      </colorScale>
    </cfRule>
  </conditionalFormatting>
  <conditionalFormatting sqref="F152:F159">
    <cfRule type="colorScale" priority="301">
      <colorScale>
        <cfvo type="min"/>
        <cfvo type="percentile" val="50"/>
        <cfvo type="max"/>
        <color rgb="FFF8696B"/>
        <color rgb="FFFFEB84"/>
        <color rgb="FF63BE7B"/>
      </colorScale>
    </cfRule>
  </conditionalFormatting>
  <conditionalFormatting sqref="F145:F151">
    <cfRule type="colorScale" priority="302">
      <colorScale>
        <cfvo type="min"/>
        <cfvo type="percentile" val="50"/>
        <cfvo type="max"/>
        <color rgb="FFF8696B"/>
        <color rgb="FFFFEB84"/>
        <color rgb="FF63BE7B"/>
      </colorScale>
    </cfRule>
  </conditionalFormatting>
  <conditionalFormatting sqref="I173:I180">
    <cfRule type="cellIs" dxfId="2660" priority="285" operator="equal">
      <formula>0</formula>
    </cfRule>
  </conditionalFormatting>
  <conditionalFormatting sqref="I173:I180">
    <cfRule type="cellIs" dxfId="2659" priority="282" operator="equal">
      <formula>0</formula>
    </cfRule>
    <cfRule type="expression" dxfId="2658" priority="283">
      <formula>"""$F$9+$G$9+$H$9=0"""</formula>
    </cfRule>
    <cfRule type="expression" dxfId="2657" priority="284">
      <formula>"$F$9=0"""</formula>
    </cfRule>
  </conditionalFormatting>
  <conditionalFormatting sqref="I166:I172">
    <cfRule type="cellIs" dxfId="2656" priority="281" operator="equal">
      <formula>0</formula>
    </cfRule>
  </conditionalFormatting>
  <conditionalFormatting sqref="I166:I172">
    <cfRule type="cellIs" dxfId="2655" priority="278" operator="equal">
      <formula>0</formula>
    </cfRule>
    <cfRule type="expression" dxfId="2654" priority="279">
      <formula>"""$F$9+$G$9+$H$9=0"""</formula>
    </cfRule>
    <cfRule type="expression" dxfId="2653" priority="280">
      <formula>"$F$9=0"""</formula>
    </cfRule>
  </conditionalFormatting>
  <conditionalFormatting sqref="E173:E180">
    <cfRule type="colorScale" priority="286">
      <colorScale>
        <cfvo type="min"/>
        <cfvo type="percentile" val="50"/>
        <cfvo type="max"/>
        <color rgb="FFF8696B"/>
        <color rgb="FFFFEB84"/>
        <color rgb="FF63BE7B"/>
      </colorScale>
    </cfRule>
  </conditionalFormatting>
  <conditionalFormatting sqref="E166:E172">
    <cfRule type="colorScale" priority="287">
      <colorScale>
        <cfvo type="min"/>
        <cfvo type="percentile" val="50"/>
        <cfvo type="max"/>
        <color rgb="FFF8696B"/>
        <color rgb="FFFFEB84"/>
        <color rgb="FF63BE7B"/>
      </colorScale>
    </cfRule>
  </conditionalFormatting>
  <conditionalFormatting sqref="F173:F180">
    <cfRule type="colorScale" priority="288">
      <colorScale>
        <cfvo type="min"/>
        <cfvo type="percentile" val="50"/>
        <cfvo type="max"/>
        <color rgb="FFF8696B"/>
        <color rgb="FFFFEB84"/>
        <color rgb="FF63BE7B"/>
      </colorScale>
    </cfRule>
  </conditionalFormatting>
  <conditionalFormatting sqref="F166:F172">
    <cfRule type="colorScale" priority="289">
      <colorScale>
        <cfvo type="min"/>
        <cfvo type="percentile" val="50"/>
        <cfvo type="max"/>
        <color rgb="FFF8696B"/>
        <color rgb="FFFFEB84"/>
        <color rgb="FF63BE7B"/>
      </colorScale>
    </cfRule>
  </conditionalFormatting>
  <conditionalFormatting sqref="I194:I201">
    <cfRule type="cellIs" dxfId="2652" priority="272" operator="equal">
      <formula>0</formula>
    </cfRule>
  </conditionalFormatting>
  <conditionalFormatting sqref="I194:I201">
    <cfRule type="cellIs" dxfId="2651" priority="269" operator="equal">
      <formula>0</formula>
    </cfRule>
    <cfRule type="expression" dxfId="2650" priority="270">
      <formula>"""$F$9+$G$9+$H$9=0"""</formula>
    </cfRule>
    <cfRule type="expression" dxfId="2649" priority="271">
      <formula>"$F$9=0"""</formula>
    </cfRule>
  </conditionalFormatting>
  <conditionalFormatting sqref="I187:I193">
    <cfRule type="cellIs" dxfId="2648" priority="268" operator="equal">
      <formula>0</formula>
    </cfRule>
  </conditionalFormatting>
  <conditionalFormatting sqref="I187:I193">
    <cfRule type="cellIs" dxfId="2647" priority="265" operator="equal">
      <formula>0</formula>
    </cfRule>
    <cfRule type="expression" dxfId="2646" priority="266">
      <formula>"""$F$9+$G$9+$H$9=0"""</formula>
    </cfRule>
    <cfRule type="expression" dxfId="2645" priority="267">
      <formula>"$F$9=0"""</formula>
    </cfRule>
  </conditionalFormatting>
  <conditionalFormatting sqref="E194:E201">
    <cfRule type="colorScale" priority="273">
      <colorScale>
        <cfvo type="min"/>
        <cfvo type="percentile" val="50"/>
        <cfvo type="max"/>
        <color rgb="FFF8696B"/>
        <color rgb="FFFFEB84"/>
        <color rgb="FF63BE7B"/>
      </colorScale>
    </cfRule>
  </conditionalFormatting>
  <conditionalFormatting sqref="E187:E193">
    <cfRule type="colorScale" priority="274">
      <colorScale>
        <cfvo type="min"/>
        <cfvo type="percentile" val="50"/>
        <cfvo type="max"/>
        <color rgb="FFF8696B"/>
        <color rgb="FFFFEB84"/>
        <color rgb="FF63BE7B"/>
      </colorScale>
    </cfRule>
  </conditionalFormatting>
  <conditionalFormatting sqref="F194:F201">
    <cfRule type="colorScale" priority="275">
      <colorScale>
        <cfvo type="min"/>
        <cfvo type="percentile" val="50"/>
        <cfvo type="max"/>
        <color rgb="FFF8696B"/>
        <color rgb="FFFFEB84"/>
        <color rgb="FF63BE7B"/>
      </colorScale>
    </cfRule>
  </conditionalFormatting>
  <conditionalFormatting sqref="F187:F193">
    <cfRule type="colorScale" priority="276">
      <colorScale>
        <cfvo type="min"/>
        <cfvo type="percentile" val="50"/>
        <cfvo type="max"/>
        <color rgb="FFF8696B"/>
        <color rgb="FFFFEB84"/>
        <color rgb="FF63BE7B"/>
      </colorScale>
    </cfRule>
  </conditionalFormatting>
  <conditionalFormatting sqref="I215:I222">
    <cfRule type="cellIs" dxfId="2644" priority="259" operator="equal">
      <formula>0</formula>
    </cfRule>
  </conditionalFormatting>
  <conditionalFormatting sqref="I215:I222">
    <cfRule type="cellIs" dxfId="2643" priority="256" operator="equal">
      <formula>0</formula>
    </cfRule>
    <cfRule type="expression" dxfId="2642" priority="257">
      <formula>"""$F$9+$G$9+$H$9=0"""</formula>
    </cfRule>
    <cfRule type="expression" dxfId="2641" priority="258">
      <formula>"$F$9=0"""</formula>
    </cfRule>
  </conditionalFormatting>
  <conditionalFormatting sqref="I208:I214">
    <cfRule type="cellIs" dxfId="2640" priority="255" operator="equal">
      <formula>0</formula>
    </cfRule>
  </conditionalFormatting>
  <conditionalFormatting sqref="I208:I214">
    <cfRule type="cellIs" dxfId="2639" priority="252" operator="equal">
      <formula>0</formula>
    </cfRule>
    <cfRule type="expression" dxfId="2638" priority="253">
      <formula>"""$F$9+$G$9+$H$9=0"""</formula>
    </cfRule>
    <cfRule type="expression" dxfId="2637" priority="254">
      <formula>"$F$9=0"""</formula>
    </cfRule>
  </conditionalFormatting>
  <conditionalFormatting sqref="E215:E222">
    <cfRule type="colorScale" priority="260">
      <colorScale>
        <cfvo type="min"/>
        <cfvo type="percentile" val="50"/>
        <cfvo type="max"/>
        <color rgb="FFF8696B"/>
        <color rgb="FFFFEB84"/>
        <color rgb="FF63BE7B"/>
      </colorScale>
    </cfRule>
  </conditionalFormatting>
  <conditionalFormatting sqref="E208:E214">
    <cfRule type="colorScale" priority="261">
      <colorScale>
        <cfvo type="min"/>
        <cfvo type="percentile" val="50"/>
        <cfvo type="max"/>
        <color rgb="FFF8696B"/>
        <color rgb="FFFFEB84"/>
        <color rgb="FF63BE7B"/>
      </colorScale>
    </cfRule>
  </conditionalFormatting>
  <conditionalFormatting sqref="F215:F222">
    <cfRule type="colorScale" priority="262">
      <colorScale>
        <cfvo type="min"/>
        <cfvo type="percentile" val="50"/>
        <cfvo type="max"/>
        <color rgb="FFF8696B"/>
        <color rgb="FFFFEB84"/>
        <color rgb="FF63BE7B"/>
      </colorScale>
    </cfRule>
  </conditionalFormatting>
  <conditionalFormatting sqref="F208:F214">
    <cfRule type="colorScale" priority="263">
      <colorScale>
        <cfvo type="min"/>
        <cfvo type="percentile" val="50"/>
        <cfvo type="max"/>
        <color rgb="FFF8696B"/>
        <color rgb="FFFFEB84"/>
        <color rgb="FF63BE7B"/>
      </colorScale>
    </cfRule>
  </conditionalFormatting>
  <conditionalFormatting sqref="I236:I243">
    <cfRule type="cellIs" dxfId="2636" priority="246" operator="equal">
      <formula>0</formula>
    </cfRule>
  </conditionalFormatting>
  <conditionalFormatting sqref="I236:I243">
    <cfRule type="cellIs" dxfId="2635" priority="243" operator="equal">
      <formula>0</formula>
    </cfRule>
    <cfRule type="expression" dxfId="2634" priority="244">
      <formula>"""$F$9+$G$9+$H$9=0"""</formula>
    </cfRule>
    <cfRule type="expression" dxfId="2633" priority="245">
      <formula>"$F$9=0"""</formula>
    </cfRule>
  </conditionalFormatting>
  <conditionalFormatting sqref="I229:I235">
    <cfRule type="cellIs" dxfId="2632" priority="242" operator="equal">
      <formula>0</formula>
    </cfRule>
  </conditionalFormatting>
  <conditionalFormatting sqref="I229:I235">
    <cfRule type="cellIs" dxfId="2631" priority="239" operator="equal">
      <formula>0</formula>
    </cfRule>
    <cfRule type="expression" dxfId="2630" priority="240">
      <formula>"""$F$9+$G$9+$H$9=0"""</formula>
    </cfRule>
    <cfRule type="expression" dxfId="2629" priority="241">
      <formula>"$F$9=0"""</formula>
    </cfRule>
  </conditionalFormatting>
  <conditionalFormatting sqref="E236:E243">
    <cfRule type="colorScale" priority="247">
      <colorScale>
        <cfvo type="min"/>
        <cfvo type="percentile" val="50"/>
        <cfvo type="max"/>
        <color rgb="FFF8696B"/>
        <color rgb="FFFFEB84"/>
        <color rgb="FF63BE7B"/>
      </colorScale>
    </cfRule>
  </conditionalFormatting>
  <conditionalFormatting sqref="E229:E235">
    <cfRule type="colorScale" priority="248">
      <colorScale>
        <cfvo type="min"/>
        <cfvo type="percentile" val="50"/>
        <cfvo type="max"/>
        <color rgb="FFF8696B"/>
        <color rgb="FFFFEB84"/>
        <color rgb="FF63BE7B"/>
      </colorScale>
    </cfRule>
  </conditionalFormatting>
  <conditionalFormatting sqref="F236:F243">
    <cfRule type="colorScale" priority="249">
      <colorScale>
        <cfvo type="min"/>
        <cfvo type="percentile" val="50"/>
        <cfvo type="max"/>
        <color rgb="FFF8696B"/>
        <color rgb="FFFFEB84"/>
        <color rgb="FF63BE7B"/>
      </colorScale>
    </cfRule>
  </conditionalFormatting>
  <conditionalFormatting sqref="F229:F235">
    <cfRule type="colorScale" priority="250">
      <colorScale>
        <cfvo type="min"/>
        <cfvo type="percentile" val="50"/>
        <cfvo type="max"/>
        <color rgb="FFF8696B"/>
        <color rgb="FFFFEB84"/>
        <color rgb="FF63BE7B"/>
      </colorScale>
    </cfRule>
  </conditionalFormatting>
  <conditionalFormatting sqref="I257:I264">
    <cfRule type="cellIs" dxfId="2628" priority="233" operator="equal">
      <formula>0</formula>
    </cfRule>
  </conditionalFormatting>
  <conditionalFormatting sqref="I257:I264">
    <cfRule type="cellIs" dxfId="2627" priority="230" operator="equal">
      <formula>0</formula>
    </cfRule>
    <cfRule type="expression" dxfId="2626" priority="231">
      <formula>"""$F$9+$G$9+$H$9=0"""</formula>
    </cfRule>
    <cfRule type="expression" dxfId="2625" priority="232">
      <formula>"$F$9=0"""</formula>
    </cfRule>
  </conditionalFormatting>
  <conditionalFormatting sqref="I250:I256">
    <cfRule type="cellIs" dxfId="2624" priority="229" operator="equal">
      <formula>0</formula>
    </cfRule>
  </conditionalFormatting>
  <conditionalFormatting sqref="I250:I256">
    <cfRule type="cellIs" dxfId="2623" priority="226" operator="equal">
      <formula>0</formula>
    </cfRule>
    <cfRule type="expression" dxfId="2622" priority="227">
      <formula>"""$F$9+$G$9+$H$9=0"""</formula>
    </cfRule>
    <cfRule type="expression" dxfId="2621" priority="228">
      <formula>"$F$9=0"""</formula>
    </cfRule>
  </conditionalFormatting>
  <conditionalFormatting sqref="E257:E264">
    <cfRule type="colorScale" priority="234">
      <colorScale>
        <cfvo type="min"/>
        <cfvo type="percentile" val="50"/>
        <cfvo type="max"/>
        <color rgb="FFF8696B"/>
        <color rgb="FFFFEB84"/>
        <color rgb="FF63BE7B"/>
      </colorScale>
    </cfRule>
  </conditionalFormatting>
  <conditionalFormatting sqref="E250:E256">
    <cfRule type="colorScale" priority="235">
      <colorScale>
        <cfvo type="min"/>
        <cfvo type="percentile" val="50"/>
        <cfvo type="max"/>
        <color rgb="FFF8696B"/>
        <color rgb="FFFFEB84"/>
        <color rgb="FF63BE7B"/>
      </colorScale>
    </cfRule>
  </conditionalFormatting>
  <conditionalFormatting sqref="F257:F264">
    <cfRule type="colorScale" priority="236">
      <colorScale>
        <cfvo type="min"/>
        <cfvo type="percentile" val="50"/>
        <cfvo type="max"/>
        <color rgb="FFF8696B"/>
        <color rgb="FFFFEB84"/>
        <color rgb="FF63BE7B"/>
      </colorScale>
    </cfRule>
  </conditionalFormatting>
  <conditionalFormatting sqref="F250:F256">
    <cfRule type="colorScale" priority="237">
      <colorScale>
        <cfvo type="min"/>
        <cfvo type="percentile" val="50"/>
        <cfvo type="max"/>
        <color rgb="FFF8696B"/>
        <color rgb="FFFFEB84"/>
        <color rgb="FF63BE7B"/>
      </colorScale>
    </cfRule>
  </conditionalFormatting>
  <conditionalFormatting sqref="I278:I285">
    <cfRule type="cellIs" dxfId="2620" priority="220" operator="equal">
      <formula>0</formula>
    </cfRule>
  </conditionalFormatting>
  <conditionalFormatting sqref="I278:I285">
    <cfRule type="cellIs" dxfId="2619" priority="217" operator="equal">
      <formula>0</formula>
    </cfRule>
    <cfRule type="expression" dxfId="2618" priority="218">
      <formula>"""$F$9+$G$9+$H$9=0"""</formula>
    </cfRule>
    <cfRule type="expression" dxfId="2617" priority="219">
      <formula>"$F$9=0"""</formula>
    </cfRule>
  </conditionalFormatting>
  <conditionalFormatting sqref="I271:I277">
    <cfRule type="cellIs" dxfId="2616" priority="216" operator="equal">
      <formula>0</formula>
    </cfRule>
  </conditionalFormatting>
  <conditionalFormatting sqref="I271:I277">
    <cfRule type="cellIs" dxfId="2615" priority="213" operator="equal">
      <formula>0</formula>
    </cfRule>
    <cfRule type="expression" dxfId="2614" priority="214">
      <formula>"""$F$9+$G$9+$H$9=0"""</formula>
    </cfRule>
    <cfRule type="expression" dxfId="2613" priority="215">
      <formula>"$F$9=0"""</formula>
    </cfRule>
  </conditionalFormatting>
  <conditionalFormatting sqref="E278:E285">
    <cfRule type="colorScale" priority="221">
      <colorScale>
        <cfvo type="min"/>
        <cfvo type="percentile" val="50"/>
        <cfvo type="max"/>
        <color rgb="FFF8696B"/>
        <color rgb="FFFFEB84"/>
        <color rgb="FF63BE7B"/>
      </colorScale>
    </cfRule>
  </conditionalFormatting>
  <conditionalFormatting sqref="E271:E277">
    <cfRule type="colorScale" priority="222">
      <colorScale>
        <cfvo type="min"/>
        <cfvo type="percentile" val="50"/>
        <cfvo type="max"/>
        <color rgb="FFF8696B"/>
        <color rgb="FFFFEB84"/>
        <color rgb="FF63BE7B"/>
      </colorScale>
    </cfRule>
  </conditionalFormatting>
  <conditionalFormatting sqref="F278:F285">
    <cfRule type="colorScale" priority="223">
      <colorScale>
        <cfvo type="min"/>
        <cfvo type="percentile" val="50"/>
        <cfvo type="max"/>
        <color rgb="FFF8696B"/>
        <color rgb="FFFFEB84"/>
        <color rgb="FF63BE7B"/>
      </colorScale>
    </cfRule>
  </conditionalFormatting>
  <conditionalFormatting sqref="F271:F277">
    <cfRule type="colorScale" priority="224">
      <colorScale>
        <cfvo type="min"/>
        <cfvo type="percentile" val="50"/>
        <cfvo type="max"/>
        <color rgb="FFF8696B"/>
        <color rgb="FFFFEB84"/>
        <color rgb="FF63BE7B"/>
      </colorScale>
    </cfRule>
  </conditionalFormatting>
  <conditionalFormatting sqref="I299:I306">
    <cfRule type="cellIs" dxfId="2612" priority="207" operator="equal">
      <formula>0</formula>
    </cfRule>
  </conditionalFormatting>
  <conditionalFormatting sqref="I299:I306">
    <cfRule type="cellIs" dxfId="2611" priority="204" operator="equal">
      <formula>0</formula>
    </cfRule>
    <cfRule type="expression" dxfId="2610" priority="205">
      <formula>"""$F$9+$G$9+$H$9=0"""</formula>
    </cfRule>
    <cfRule type="expression" dxfId="2609" priority="206">
      <formula>"$F$9=0"""</formula>
    </cfRule>
  </conditionalFormatting>
  <conditionalFormatting sqref="I292:I298">
    <cfRule type="cellIs" dxfId="2608" priority="203" operator="equal">
      <formula>0</formula>
    </cfRule>
  </conditionalFormatting>
  <conditionalFormatting sqref="I292:I298">
    <cfRule type="cellIs" dxfId="2607" priority="200" operator="equal">
      <formula>0</formula>
    </cfRule>
    <cfRule type="expression" dxfId="2606" priority="201">
      <formula>"""$F$9+$G$9+$H$9=0"""</formula>
    </cfRule>
    <cfRule type="expression" dxfId="2605" priority="202">
      <formula>"$F$9=0"""</formula>
    </cfRule>
  </conditionalFormatting>
  <conditionalFormatting sqref="E299:E306">
    <cfRule type="colorScale" priority="208">
      <colorScale>
        <cfvo type="min"/>
        <cfvo type="percentile" val="50"/>
        <cfvo type="max"/>
        <color rgb="FFF8696B"/>
        <color rgb="FFFFEB84"/>
        <color rgb="FF63BE7B"/>
      </colorScale>
    </cfRule>
  </conditionalFormatting>
  <conditionalFormatting sqref="E292:E298">
    <cfRule type="colorScale" priority="209">
      <colorScale>
        <cfvo type="min"/>
        <cfvo type="percentile" val="50"/>
        <cfvo type="max"/>
        <color rgb="FFF8696B"/>
        <color rgb="FFFFEB84"/>
        <color rgb="FF63BE7B"/>
      </colorScale>
    </cfRule>
  </conditionalFormatting>
  <conditionalFormatting sqref="F299:F306">
    <cfRule type="colorScale" priority="210">
      <colorScale>
        <cfvo type="min"/>
        <cfvo type="percentile" val="50"/>
        <cfvo type="max"/>
        <color rgb="FFF8696B"/>
        <color rgb="FFFFEB84"/>
        <color rgb="FF63BE7B"/>
      </colorScale>
    </cfRule>
  </conditionalFormatting>
  <conditionalFormatting sqref="F292:F298">
    <cfRule type="colorScale" priority="211">
      <colorScale>
        <cfvo type="min"/>
        <cfvo type="percentile" val="50"/>
        <cfvo type="max"/>
        <color rgb="FFF8696B"/>
        <color rgb="FFFFEB84"/>
        <color rgb="FF63BE7B"/>
      </colorScale>
    </cfRule>
  </conditionalFormatting>
  <conditionalFormatting sqref="I320:I327">
    <cfRule type="cellIs" dxfId="2604" priority="194" operator="equal">
      <formula>0</formula>
    </cfRule>
  </conditionalFormatting>
  <conditionalFormatting sqref="I320:I327">
    <cfRule type="cellIs" dxfId="2603" priority="191" operator="equal">
      <formula>0</formula>
    </cfRule>
    <cfRule type="expression" dxfId="2602" priority="192">
      <formula>"""$F$9+$G$9+$H$9=0"""</formula>
    </cfRule>
    <cfRule type="expression" dxfId="2601" priority="193">
      <formula>"$F$9=0"""</formula>
    </cfRule>
  </conditionalFormatting>
  <conditionalFormatting sqref="I313:I319">
    <cfRule type="cellIs" dxfId="2600" priority="190" operator="equal">
      <formula>0</formula>
    </cfRule>
  </conditionalFormatting>
  <conditionalFormatting sqref="I313:I319">
    <cfRule type="cellIs" dxfId="2599" priority="187" operator="equal">
      <formula>0</formula>
    </cfRule>
    <cfRule type="expression" dxfId="2598" priority="188">
      <formula>"""$F$9+$G$9+$H$9=0"""</formula>
    </cfRule>
    <cfRule type="expression" dxfId="2597" priority="189">
      <formula>"$F$9=0"""</formula>
    </cfRule>
  </conditionalFormatting>
  <conditionalFormatting sqref="E320:E327">
    <cfRule type="colorScale" priority="195">
      <colorScale>
        <cfvo type="min"/>
        <cfvo type="percentile" val="50"/>
        <cfvo type="max"/>
        <color rgb="FFF8696B"/>
        <color rgb="FFFFEB84"/>
        <color rgb="FF63BE7B"/>
      </colorScale>
    </cfRule>
  </conditionalFormatting>
  <conditionalFormatting sqref="E313:E319">
    <cfRule type="colorScale" priority="196">
      <colorScale>
        <cfvo type="min"/>
        <cfvo type="percentile" val="50"/>
        <cfvo type="max"/>
        <color rgb="FFF8696B"/>
        <color rgb="FFFFEB84"/>
        <color rgb="FF63BE7B"/>
      </colorScale>
    </cfRule>
  </conditionalFormatting>
  <conditionalFormatting sqref="F320:F327">
    <cfRule type="colorScale" priority="197">
      <colorScale>
        <cfvo type="min"/>
        <cfvo type="percentile" val="50"/>
        <cfvo type="max"/>
        <color rgb="FFF8696B"/>
        <color rgb="FFFFEB84"/>
        <color rgb="FF63BE7B"/>
      </colorScale>
    </cfRule>
  </conditionalFormatting>
  <conditionalFormatting sqref="F313:F319">
    <cfRule type="colorScale" priority="198">
      <colorScale>
        <cfvo type="min"/>
        <cfvo type="percentile" val="50"/>
        <cfvo type="max"/>
        <color rgb="FFF8696B"/>
        <color rgb="FFFFEB84"/>
        <color rgb="FF63BE7B"/>
      </colorScale>
    </cfRule>
  </conditionalFormatting>
  <conditionalFormatting sqref="I341:I348">
    <cfRule type="cellIs" dxfId="2596" priority="181" operator="equal">
      <formula>0</formula>
    </cfRule>
  </conditionalFormatting>
  <conditionalFormatting sqref="I341:I348">
    <cfRule type="cellIs" dxfId="2595" priority="178" operator="equal">
      <formula>0</formula>
    </cfRule>
    <cfRule type="expression" dxfId="2594" priority="179">
      <formula>"""$F$9+$G$9+$H$9=0"""</formula>
    </cfRule>
    <cfRule type="expression" dxfId="2593" priority="180">
      <formula>"$F$9=0"""</formula>
    </cfRule>
  </conditionalFormatting>
  <conditionalFormatting sqref="I334:I340">
    <cfRule type="cellIs" dxfId="2592" priority="177" operator="equal">
      <formula>0</formula>
    </cfRule>
  </conditionalFormatting>
  <conditionalFormatting sqref="I334:I340">
    <cfRule type="cellIs" dxfId="2591" priority="174" operator="equal">
      <formula>0</formula>
    </cfRule>
    <cfRule type="expression" dxfId="2590" priority="175">
      <formula>"""$F$9+$G$9+$H$9=0"""</formula>
    </cfRule>
    <cfRule type="expression" dxfId="2589" priority="176">
      <formula>"$F$9=0"""</formula>
    </cfRule>
  </conditionalFormatting>
  <conditionalFormatting sqref="E341:E348">
    <cfRule type="colorScale" priority="182">
      <colorScale>
        <cfvo type="min"/>
        <cfvo type="percentile" val="50"/>
        <cfvo type="max"/>
        <color rgb="FFF8696B"/>
        <color rgb="FFFFEB84"/>
        <color rgb="FF63BE7B"/>
      </colorScale>
    </cfRule>
  </conditionalFormatting>
  <conditionalFormatting sqref="E334:E340">
    <cfRule type="colorScale" priority="183">
      <colorScale>
        <cfvo type="min"/>
        <cfvo type="percentile" val="50"/>
        <cfvo type="max"/>
        <color rgb="FFF8696B"/>
        <color rgb="FFFFEB84"/>
        <color rgb="FF63BE7B"/>
      </colorScale>
    </cfRule>
  </conditionalFormatting>
  <conditionalFormatting sqref="F341:F348">
    <cfRule type="colorScale" priority="184">
      <colorScale>
        <cfvo type="min"/>
        <cfvo type="percentile" val="50"/>
        <cfvo type="max"/>
        <color rgb="FFF8696B"/>
        <color rgb="FFFFEB84"/>
        <color rgb="FF63BE7B"/>
      </colorScale>
    </cfRule>
  </conditionalFormatting>
  <conditionalFormatting sqref="F334:F340">
    <cfRule type="colorScale" priority="185">
      <colorScale>
        <cfvo type="min"/>
        <cfvo type="percentile" val="50"/>
        <cfvo type="max"/>
        <color rgb="FFF8696B"/>
        <color rgb="FFFFEB84"/>
        <color rgb="FF63BE7B"/>
      </colorScale>
    </cfRule>
  </conditionalFormatting>
  <conditionalFormatting sqref="I362:I369">
    <cfRule type="cellIs" dxfId="2588" priority="168" operator="equal">
      <formula>0</formula>
    </cfRule>
  </conditionalFormatting>
  <conditionalFormatting sqref="I362:I369">
    <cfRule type="cellIs" dxfId="2587" priority="165" operator="equal">
      <formula>0</formula>
    </cfRule>
    <cfRule type="expression" dxfId="2586" priority="166">
      <formula>"""$F$9+$G$9+$H$9=0"""</formula>
    </cfRule>
    <cfRule type="expression" dxfId="2585" priority="167">
      <formula>"$F$9=0"""</formula>
    </cfRule>
  </conditionalFormatting>
  <conditionalFormatting sqref="I355:I361">
    <cfRule type="cellIs" dxfId="2584" priority="164" operator="equal">
      <formula>0</formula>
    </cfRule>
  </conditionalFormatting>
  <conditionalFormatting sqref="I355:I361">
    <cfRule type="cellIs" dxfId="2583" priority="161" operator="equal">
      <formula>0</formula>
    </cfRule>
    <cfRule type="expression" dxfId="2582" priority="162">
      <formula>"""$F$9+$G$9+$H$9=0"""</formula>
    </cfRule>
    <cfRule type="expression" dxfId="2581" priority="163">
      <formula>"$F$9=0"""</formula>
    </cfRule>
  </conditionalFormatting>
  <conditionalFormatting sqref="E362:E369">
    <cfRule type="colorScale" priority="169">
      <colorScale>
        <cfvo type="min"/>
        <cfvo type="percentile" val="50"/>
        <cfvo type="max"/>
        <color rgb="FFF8696B"/>
        <color rgb="FFFFEB84"/>
        <color rgb="FF63BE7B"/>
      </colorScale>
    </cfRule>
  </conditionalFormatting>
  <conditionalFormatting sqref="E355:E361">
    <cfRule type="colorScale" priority="170">
      <colorScale>
        <cfvo type="min"/>
        <cfvo type="percentile" val="50"/>
        <cfvo type="max"/>
        <color rgb="FFF8696B"/>
        <color rgb="FFFFEB84"/>
        <color rgb="FF63BE7B"/>
      </colorScale>
    </cfRule>
  </conditionalFormatting>
  <conditionalFormatting sqref="F362:F369">
    <cfRule type="colorScale" priority="171">
      <colorScale>
        <cfvo type="min"/>
        <cfvo type="percentile" val="50"/>
        <cfvo type="max"/>
        <color rgb="FFF8696B"/>
        <color rgb="FFFFEB84"/>
        <color rgb="FF63BE7B"/>
      </colorScale>
    </cfRule>
  </conditionalFormatting>
  <conditionalFormatting sqref="F355:F361">
    <cfRule type="colorScale" priority="172">
      <colorScale>
        <cfvo type="min"/>
        <cfvo type="percentile" val="50"/>
        <cfvo type="max"/>
        <color rgb="FFF8696B"/>
        <color rgb="FFFFEB84"/>
        <color rgb="FF63BE7B"/>
      </colorScale>
    </cfRule>
  </conditionalFormatting>
  <conditionalFormatting sqref="I383:I390">
    <cfRule type="cellIs" dxfId="2580" priority="155" operator="equal">
      <formula>0</formula>
    </cfRule>
  </conditionalFormatting>
  <conditionalFormatting sqref="I383:I390">
    <cfRule type="cellIs" dxfId="2579" priority="152" operator="equal">
      <formula>0</formula>
    </cfRule>
    <cfRule type="expression" dxfId="2578" priority="153">
      <formula>"""$F$9+$G$9+$H$9=0"""</formula>
    </cfRule>
    <cfRule type="expression" dxfId="2577" priority="154">
      <formula>"$F$9=0"""</formula>
    </cfRule>
  </conditionalFormatting>
  <conditionalFormatting sqref="I376:I382">
    <cfRule type="cellIs" dxfId="2576" priority="151" operator="equal">
      <formula>0</formula>
    </cfRule>
  </conditionalFormatting>
  <conditionalFormatting sqref="I376:I382">
    <cfRule type="cellIs" dxfId="2575" priority="148" operator="equal">
      <formula>0</formula>
    </cfRule>
    <cfRule type="expression" dxfId="2574" priority="149">
      <formula>"""$F$9+$G$9+$H$9=0"""</formula>
    </cfRule>
    <cfRule type="expression" dxfId="2573" priority="150">
      <formula>"$F$9=0"""</formula>
    </cfRule>
  </conditionalFormatting>
  <conditionalFormatting sqref="E383:E390">
    <cfRule type="colorScale" priority="156">
      <colorScale>
        <cfvo type="min"/>
        <cfvo type="percentile" val="50"/>
        <cfvo type="max"/>
        <color rgb="FFF8696B"/>
        <color rgb="FFFFEB84"/>
        <color rgb="FF63BE7B"/>
      </colorScale>
    </cfRule>
  </conditionalFormatting>
  <conditionalFormatting sqref="E376:E382">
    <cfRule type="colorScale" priority="157">
      <colorScale>
        <cfvo type="min"/>
        <cfvo type="percentile" val="50"/>
        <cfvo type="max"/>
        <color rgb="FFF8696B"/>
        <color rgb="FFFFEB84"/>
        <color rgb="FF63BE7B"/>
      </colorScale>
    </cfRule>
  </conditionalFormatting>
  <conditionalFormatting sqref="F383:F390">
    <cfRule type="colorScale" priority="158">
      <colorScale>
        <cfvo type="min"/>
        <cfvo type="percentile" val="50"/>
        <cfvo type="max"/>
        <color rgb="FFF8696B"/>
        <color rgb="FFFFEB84"/>
        <color rgb="FF63BE7B"/>
      </colorScale>
    </cfRule>
  </conditionalFormatting>
  <conditionalFormatting sqref="F376:F382">
    <cfRule type="colorScale" priority="159">
      <colorScale>
        <cfvo type="min"/>
        <cfvo type="percentile" val="50"/>
        <cfvo type="max"/>
        <color rgb="FFF8696B"/>
        <color rgb="FFFFEB84"/>
        <color rgb="FF63BE7B"/>
      </colorScale>
    </cfRule>
  </conditionalFormatting>
  <conditionalFormatting sqref="I404:I411">
    <cfRule type="cellIs" dxfId="2572" priority="142" operator="equal">
      <formula>0</formula>
    </cfRule>
  </conditionalFormatting>
  <conditionalFormatting sqref="I404:I411">
    <cfRule type="cellIs" dxfId="2571" priority="139" operator="equal">
      <formula>0</formula>
    </cfRule>
    <cfRule type="expression" dxfId="2570" priority="140">
      <formula>"""$F$9+$G$9+$H$9=0"""</formula>
    </cfRule>
    <cfRule type="expression" dxfId="2569" priority="141">
      <formula>"$F$9=0"""</formula>
    </cfRule>
  </conditionalFormatting>
  <conditionalFormatting sqref="I397:I403">
    <cfRule type="cellIs" dxfId="2568" priority="138" operator="equal">
      <formula>0</formula>
    </cfRule>
  </conditionalFormatting>
  <conditionalFormatting sqref="I397:I403">
    <cfRule type="cellIs" dxfId="2567" priority="135" operator="equal">
      <formula>0</formula>
    </cfRule>
    <cfRule type="expression" dxfId="2566" priority="136">
      <formula>"""$F$9+$G$9+$H$9=0"""</formula>
    </cfRule>
    <cfRule type="expression" dxfId="2565" priority="137">
      <formula>"$F$9=0"""</formula>
    </cfRule>
  </conditionalFormatting>
  <conditionalFormatting sqref="E404:E411">
    <cfRule type="colorScale" priority="143">
      <colorScale>
        <cfvo type="min"/>
        <cfvo type="percentile" val="50"/>
        <cfvo type="max"/>
        <color rgb="FFF8696B"/>
        <color rgb="FFFFEB84"/>
        <color rgb="FF63BE7B"/>
      </colorScale>
    </cfRule>
  </conditionalFormatting>
  <conditionalFormatting sqref="E397:E403">
    <cfRule type="colorScale" priority="144">
      <colorScale>
        <cfvo type="min"/>
        <cfvo type="percentile" val="50"/>
        <cfvo type="max"/>
        <color rgb="FFF8696B"/>
        <color rgb="FFFFEB84"/>
        <color rgb="FF63BE7B"/>
      </colorScale>
    </cfRule>
  </conditionalFormatting>
  <conditionalFormatting sqref="F404:F411">
    <cfRule type="colorScale" priority="145">
      <colorScale>
        <cfvo type="min"/>
        <cfvo type="percentile" val="50"/>
        <cfvo type="max"/>
        <color rgb="FFF8696B"/>
        <color rgb="FFFFEB84"/>
        <color rgb="FF63BE7B"/>
      </colorScale>
    </cfRule>
  </conditionalFormatting>
  <conditionalFormatting sqref="F397:F403">
    <cfRule type="colorScale" priority="146">
      <colorScale>
        <cfvo type="min"/>
        <cfvo type="percentile" val="50"/>
        <cfvo type="max"/>
        <color rgb="FFF8696B"/>
        <color rgb="FFFFEB84"/>
        <color rgb="FF63BE7B"/>
      </colorScale>
    </cfRule>
  </conditionalFormatting>
  <conditionalFormatting sqref="I425:I432">
    <cfRule type="cellIs" dxfId="2564" priority="129" operator="equal">
      <formula>0</formula>
    </cfRule>
  </conditionalFormatting>
  <conditionalFormatting sqref="I425:I432">
    <cfRule type="cellIs" dxfId="2563" priority="126" operator="equal">
      <formula>0</formula>
    </cfRule>
    <cfRule type="expression" dxfId="2562" priority="127">
      <formula>"""$F$9+$G$9+$H$9=0"""</formula>
    </cfRule>
    <cfRule type="expression" dxfId="2561" priority="128">
      <formula>"$F$9=0"""</formula>
    </cfRule>
  </conditionalFormatting>
  <conditionalFormatting sqref="I418:I424">
    <cfRule type="cellIs" dxfId="2560" priority="125" operator="equal">
      <formula>0</formula>
    </cfRule>
  </conditionalFormatting>
  <conditionalFormatting sqref="I418:I424">
    <cfRule type="cellIs" dxfId="2559" priority="122" operator="equal">
      <formula>0</formula>
    </cfRule>
    <cfRule type="expression" dxfId="2558" priority="123">
      <formula>"""$F$9+$G$9+$H$9=0"""</formula>
    </cfRule>
    <cfRule type="expression" dxfId="2557" priority="124">
      <formula>"$F$9=0"""</formula>
    </cfRule>
  </conditionalFormatting>
  <conditionalFormatting sqref="E425:E432">
    <cfRule type="colorScale" priority="130">
      <colorScale>
        <cfvo type="min"/>
        <cfvo type="percentile" val="50"/>
        <cfvo type="max"/>
        <color rgb="FFF8696B"/>
        <color rgb="FFFFEB84"/>
        <color rgb="FF63BE7B"/>
      </colorScale>
    </cfRule>
  </conditionalFormatting>
  <conditionalFormatting sqref="E418:E424">
    <cfRule type="colorScale" priority="131">
      <colorScale>
        <cfvo type="min"/>
        <cfvo type="percentile" val="50"/>
        <cfvo type="max"/>
        <color rgb="FFF8696B"/>
        <color rgb="FFFFEB84"/>
        <color rgb="FF63BE7B"/>
      </colorScale>
    </cfRule>
  </conditionalFormatting>
  <conditionalFormatting sqref="F425:F432">
    <cfRule type="colorScale" priority="132">
      <colorScale>
        <cfvo type="min"/>
        <cfvo type="percentile" val="50"/>
        <cfvo type="max"/>
        <color rgb="FFF8696B"/>
        <color rgb="FFFFEB84"/>
        <color rgb="FF63BE7B"/>
      </colorScale>
    </cfRule>
  </conditionalFormatting>
  <conditionalFormatting sqref="F418:F424">
    <cfRule type="colorScale" priority="133">
      <colorScale>
        <cfvo type="min"/>
        <cfvo type="percentile" val="50"/>
        <cfvo type="max"/>
        <color rgb="FFF8696B"/>
        <color rgb="FFFFEB84"/>
        <color rgb="FF63BE7B"/>
      </colorScale>
    </cfRule>
  </conditionalFormatting>
  <conditionalFormatting sqref="H4:H8">
    <cfRule type="colorScale" priority="8817">
      <colorScale>
        <cfvo type="min"/>
        <cfvo type="percentile" val="50"/>
        <cfvo type="max"/>
        <color rgb="FFF8696B"/>
        <color rgb="FFFFEB84"/>
        <color rgb="FF63BE7B"/>
      </colorScale>
    </cfRule>
  </conditionalFormatting>
  <conditionalFormatting sqref="H9:H12">
    <cfRule type="colorScale" priority="8818">
      <colorScale>
        <cfvo type="min"/>
        <cfvo type="percentile" val="50"/>
        <cfvo type="max"/>
        <color rgb="FFF8696B"/>
        <color rgb="FFFFEB84"/>
        <color rgb="FF63BE7B"/>
      </colorScale>
    </cfRule>
  </conditionalFormatting>
  <conditionalFormatting sqref="S15:U15">
    <cfRule type="cellIs" dxfId="2556" priority="120" operator="equal">
      <formula>"Valore vuoto"</formula>
    </cfRule>
  </conditionalFormatting>
  <conditionalFormatting sqref="S15:U15">
    <cfRule type="containsBlanks" dxfId="2555" priority="119">
      <formula>LEN(TRIM(S15))=0</formula>
    </cfRule>
  </conditionalFormatting>
  <conditionalFormatting sqref="S19:U19">
    <cfRule type="cellIs" dxfId="2554" priority="118" operator="equal">
      <formula>"Valore vuoto"</formula>
    </cfRule>
  </conditionalFormatting>
  <conditionalFormatting sqref="S19:U19">
    <cfRule type="containsBlanks" dxfId="2553" priority="117">
      <formula>LEN(TRIM(S19))=0</formula>
    </cfRule>
  </conditionalFormatting>
  <conditionalFormatting sqref="S20:U33">
    <cfRule type="cellIs" dxfId="2552" priority="116" operator="equal">
      <formula>"Valore vuoto"</formula>
    </cfRule>
  </conditionalFormatting>
  <conditionalFormatting sqref="S20:U33">
    <cfRule type="containsBlanks" dxfId="2551" priority="115">
      <formula>LEN(TRIM(S20))=0</formula>
    </cfRule>
  </conditionalFormatting>
  <conditionalFormatting sqref="S414:U414">
    <cfRule type="cellIs" dxfId="2550" priority="6" operator="equal">
      <formula>"Valore vuoto"</formula>
    </cfRule>
  </conditionalFormatting>
  <conditionalFormatting sqref="S414:U414">
    <cfRule type="containsBlanks" dxfId="2549" priority="5">
      <formula>LEN(TRIM(S414))=0</formula>
    </cfRule>
  </conditionalFormatting>
  <conditionalFormatting sqref="S418:U418">
    <cfRule type="cellIs" dxfId="2548" priority="4" operator="equal">
      <formula>"Valore vuoto"</formula>
    </cfRule>
  </conditionalFormatting>
  <conditionalFormatting sqref="S418:U418">
    <cfRule type="containsBlanks" dxfId="2547" priority="3">
      <formula>LEN(TRIM(S418))=0</formula>
    </cfRule>
  </conditionalFormatting>
  <conditionalFormatting sqref="S419:U432">
    <cfRule type="cellIs" dxfId="2546" priority="2" operator="equal">
      <formula>"Valore vuoto"</formula>
    </cfRule>
  </conditionalFormatting>
  <conditionalFormatting sqref="S419:U432">
    <cfRule type="containsBlanks" dxfId="2545" priority="1">
      <formula>LEN(TRIM(S419))=0</formula>
    </cfRule>
  </conditionalFormatting>
  <conditionalFormatting sqref="S36:U36">
    <cfRule type="cellIs" dxfId="2544" priority="114" operator="equal">
      <formula>"Valore vuoto"</formula>
    </cfRule>
  </conditionalFormatting>
  <conditionalFormatting sqref="S36:U36">
    <cfRule type="containsBlanks" dxfId="2543" priority="113">
      <formula>LEN(TRIM(S36))=0</formula>
    </cfRule>
  </conditionalFormatting>
  <conditionalFormatting sqref="S40:U40">
    <cfRule type="cellIs" dxfId="2542" priority="112" operator="equal">
      <formula>"Valore vuoto"</formula>
    </cfRule>
  </conditionalFormatting>
  <conditionalFormatting sqref="S40:U40">
    <cfRule type="containsBlanks" dxfId="2541" priority="111">
      <formula>LEN(TRIM(S40))=0</formula>
    </cfRule>
  </conditionalFormatting>
  <conditionalFormatting sqref="S41:U54">
    <cfRule type="cellIs" dxfId="2540" priority="110" operator="equal">
      <formula>"Valore vuoto"</formula>
    </cfRule>
  </conditionalFormatting>
  <conditionalFormatting sqref="S41:U54">
    <cfRule type="containsBlanks" dxfId="2539" priority="109">
      <formula>LEN(TRIM(S41))=0</formula>
    </cfRule>
  </conditionalFormatting>
  <conditionalFormatting sqref="S57:U57">
    <cfRule type="cellIs" dxfId="2538" priority="108" operator="equal">
      <formula>"Valore vuoto"</formula>
    </cfRule>
  </conditionalFormatting>
  <conditionalFormatting sqref="S57:U57">
    <cfRule type="containsBlanks" dxfId="2537" priority="107">
      <formula>LEN(TRIM(S57))=0</formula>
    </cfRule>
  </conditionalFormatting>
  <conditionalFormatting sqref="S61:U61">
    <cfRule type="cellIs" dxfId="2536" priority="106" operator="equal">
      <formula>"Valore vuoto"</formula>
    </cfRule>
  </conditionalFormatting>
  <conditionalFormatting sqref="S61:U61">
    <cfRule type="containsBlanks" dxfId="2535" priority="105">
      <formula>LEN(TRIM(S61))=0</formula>
    </cfRule>
  </conditionalFormatting>
  <conditionalFormatting sqref="S62:U75">
    <cfRule type="cellIs" dxfId="2534" priority="104" operator="equal">
      <formula>"Valore vuoto"</formula>
    </cfRule>
  </conditionalFormatting>
  <conditionalFormatting sqref="S62:U75">
    <cfRule type="containsBlanks" dxfId="2533" priority="103">
      <formula>LEN(TRIM(S62))=0</formula>
    </cfRule>
  </conditionalFormatting>
  <conditionalFormatting sqref="S78:U78">
    <cfRule type="cellIs" dxfId="2532" priority="102" operator="equal">
      <formula>"Valore vuoto"</formula>
    </cfRule>
  </conditionalFormatting>
  <conditionalFormatting sqref="S78:U78">
    <cfRule type="containsBlanks" dxfId="2531" priority="101">
      <formula>LEN(TRIM(S78))=0</formula>
    </cfRule>
  </conditionalFormatting>
  <conditionalFormatting sqref="S82:U82">
    <cfRule type="cellIs" dxfId="2530" priority="100" operator="equal">
      <formula>"Valore vuoto"</formula>
    </cfRule>
  </conditionalFormatting>
  <conditionalFormatting sqref="S82:U82">
    <cfRule type="containsBlanks" dxfId="2529" priority="99">
      <formula>LEN(TRIM(S82))=0</formula>
    </cfRule>
  </conditionalFormatting>
  <conditionalFormatting sqref="S83:U96">
    <cfRule type="cellIs" dxfId="2528" priority="98" operator="equal">
      <formula>"Valore vuoto"</formula>
    </cfRule>
  </conditionalFormatting>
  <conditionalFormatting sqref="S83:U96">
    <cfRule type="containsBlanks" dxfId="2527" priority="97">
      <formula>LEN(TRIM(S83))=0</formula>
    </cfRule>
  </conditionalFormatting>
  <conditionalFormatting sqref="S99:U99">
    <cfRule type="cellIs" dxfId="2526" priority="96" operator="equal">
      <formula>"Valore vuoto"</formula>
    </cfRule>
  </conditionalFormatting>
  <conditionalFormatting sqref="S99:U99">
    <cfRule type="containsBlanks" dxfId="2525" priority="95">
      <formula>LEN(TRIM(S99))=0</formula>
    </cfRule>
  </conditionalFormatting>
  <conditionalFormatting sqref="S103:U103">
    <cfRule type="cellIs" dxfId="2524" priority="94" operator="equal">
      <formula>"Valore vuoto"</formula>
    </cfRule>
  </conditionalFormatting>
  <conditionalFormatting sqref="S103:U103">
    <cfRule type="containsBlanks" dxfId="2523" priority="93">
      <formula>LEN(TRIM(S103))=0</formula>
    </cfRule>
  </conditionalFormatting>
  <conditionalFormatting sqref="S104:U117">
    <cfRule type="cellIs" dxfId="2522" priority="92" operator="equal">
      <formula>"Valore vuoto"</formula>
    </cfRule>
  </conditionalFormatting>
  <conditionalFormatting sqref="S104:U117">
    <cfRule type="containsBlanks" dxfId="2521" priority="91">
      <formula>LEN(TRIM(S104))=0</formula>
    </cfRule>
  </conditionalFormatting>
  <conditionalFormatting sqref="S120:U120">
    <cfRule type="cellIs" dxfId="2520" priority="90" operator="equal">
      <formula>"Valore vuoto"</formula>
    </cfRule>
  </conditionalFormatting>
  <conditionalFormatting sqref="S120:U120">
    <cfRule type="containsBlanks" dxfId="2519" priority="89">
      <formula>LEN(TRIM(S120))=0</formula>
    </cfRule>
  </conditionalFormatting>
  <conditionalFormatting sqref="S124:U124">
    <cfRule type="cellIs" dxfId="2518" priority="88" operator="equal">
      <formula>"Valore vuoto"</formula>
    </cfRule>
  </conditionalFormatting>
  <conditionalFormatting sqref="S124:U124">
    <cfRule type="containsBlanks" dxfId="2517" priority="87">
      <formula>LEN(TRIM(S124))=0</formula>
    </cfRule>
  </conditionalFormatting>
  <conditionalFormatting sqref="S125:U138">
    <cfRule type="cellIs" dxfId="2516" priority="86" operator="equal">
      <formula>"Valore vuoto"</formula>
    </cfRule>
  </conditionalFormatting>
  <conditionalFormatting sqref="S125:U138">
    <cfRule type="containsBlanks" dxfId="2515" priority="85">
      <formula>LEN(TRIM(S125))=0</formula>
    </cfRule>
  </conditionalFormatting>
  <conditionalFormatting sqref="S141:U141">
    <cfRule type="cellIs" dxfId="2514" priority="84" operator="equal">
      <formula>"Valore vuoto"</formula>
    </cfRule>
  </conditionalFormatting>
  <conditionalFormatting sqref="S141:U141">
    <cfRule type="containsBlanks" dxfId="2513" priority="83">
      <formula>LEN(TRIM(S141))=0</formula>
    </cfRule>
  </conditionalFormatting>
  <conditionalFormatting sqref="S145:U145">
    <cfRule type="cellIs" dxfId="2512" priority="82" operator="equal">
      <formula>"Valore vuoto"</formula>
    </cfRule>
  </conditionalFormatting>
  <conditionalFormatting sqref="S145:U145">
    <cfRule type="containsBlanks" dxfId="2511" priority="81">
      <formula>LEN(TRIM(S145))=0</formula>
    </cfRule>
  </conditionalFormatting>
  <conditionalFormatting sqref="S146:U159">
    <cfRule type="cellIs" dxfId="2510" priority="80" operator="equal">
      <formula>"Valore vuoto"</formula>
    </cfRule>
  </conditionalFormatting>
  <conditionalFormatting sqref="S146:U159">
    <cfRule type="containsBlanks" dxfId="2509" priority="79">
      <formula>LEN(TRIM(S146))=0</formula>
    </cfRule>
  </conditionalFormatting>
  <conditionalFormatting sqref="S162:U162">
    <cfRule type="cellIs" dxfId="2508" priority="78" operator="equal">
      <formula>"Valore vuoto"</formula>
    </cfRule>
  </conditionalFormatting>
  <conditionalFormatting sqref="S162:U162">
    <cfRule type="containsBlanks" dxfId="2507" priority="77">
      <formula>LEN(TRIM(S162))=0</formula>
    </cfRule>
  </conditionalFormatting>
  <conditionalFormatting sqref="S166:U166">
    <cfRule type="cellIs" dxfId="2506" priority="76" operator="equal">
      <formula>"Valore vuoto"</formula>
    </cfRule>
  </conditionalFormatting>
  <conditionalFormatting sqref="S166:U166">
    <cfRule type="containsBlanks" dxfId="2505" priority="75">
      <formula>LEN(TRIM(S166))=0</formula>
    </cfRule>
  </conditionalFormatting>
  <conditionalFormatting sqref="S167:U180">
    <cfRule type="cellIs" dxfId="2504" priority="74" operator="equal">
      <formula>"Valore vuoto"</formula>
    </cfRule>
  </conditionalFormatting>
  <conditionalFormatting sqref="S167:U180">
    <cfRule type="containsBlanks" dxfId="2503" priority="73">
      <formula>LEN(TRIM(S167))=0</formula>
    </cfRule>
  </conditionalFormatting>
  <conditionalFormatting sqref="S183:U183">
    <cfRule type="cellIs" dxfId="2502" priority="72" operator="equal">
      <formula>"Valore vuoto"</formula>
    </cfRule>
  </conditionalFormatting>
  <conditionalFormatting sqref="S183:U183">
    <cfRule type="containsBlanks" dxfId="2501" priority="71">
      <formula>LEN(TRIM(S183))=0</formula>
    </cfRule>
  </conditionalFormatting>
  <conditionalFormatting sqref="S187:U187">
    <cfRule type="cellIs" dxfId="2500" priority="70" operator="equal">
      <formula>"Valore vuoto"</formula>
    </cfRule>
  </conditionalFormatting>
  <conditionalFormatting sqref="S187:U187">
    <cfRule type="containsBlanks" dxfId="2499" priority="69">
      <formula>LEN(TRIM(S187))=0</formula>
    </cfRule>
  </conditionalFormatting>
  <conditionalFormatting sqref="S188:U201">
    <cfRule type="cellIs" dxfId="2498" priority="68" operator="equal">
      <formula>"Valore vuoto"</formula>
    </cfRule>
  </conditionalFormatting>
  <conditionalFormatting sqref="S188:U201">
    <cfRule type="containsBlanks" dxfId="2497" priority="67">
      <formula>LEN(TRIM(S188))=0</formula>
    </cfRule>
  </conditionalFormatting>
  <conditionalFormatting sqref="S204:U204">
    <cfRule type="cellIs" dxfId="2496" priority="66" operator="equal">
      <formula>"Valore vuoto"</formula>
    </cfRule>
  </conditionalFormatting>
  <conditionalFormatting sqref="S204:U204">
    <cfRule type="containsBlanks" dxfId="2495" priority="65">
      <formula>LEN(TRIM(S204))=0</formula>
    </cfRule>
  </conditionalFormatting>
  <conditionalFormatting sqref="S208:U208">
    <cfRule type="cellIs" dxfId="2494" priority="64" operator="equal">
      <formula>"Valore vuoto"</formula>
    </cfRule>
  </conditionalFormatting>
  <conditionalFormatting sqref="S208:U208">
    <cfRule type="containsBlanks" dxfId="2493" priority="63">
      <formula>LEN(TRIM(S208))=0</formula>
    </cfRule>
  </conditionalFormatting>
  <conditionalFormatting sqref="S209:U222">
    <cfRule type="cellIs" dxfId="2492" priority="62" operator="equal">
      <formula>"Valore vuoto"</formula>
    </cfRule>
  </conditionalFormatting>
  <conditionalFormatting sqref="S209:U222">
    <cfRule type="containsBlanks" dxfId="2491" priority="61">
      <formula>LEN(TRIM(S209))=0</formula>
    </cfRule>
  </conditionalFormatting>
  <conditionalFormatting sqref="S225:U225">
    <cfRule type="cellIs" dxfId="2490" priority="60" operator="equal">
      <formula>"Valore vuoto"</formula>
    </cfRule>
  </conditionalFormatting>
  <conditionalFormatting sqref="S225:U225">
    <cfRule type="containsBlanks" dxfId="2489" priority="59">
      <formula>LEN(TRIM(S225))=0</formula>
    </cfRule>
  </conditionalFormatting>
  <conditionalFormatting sqref="S229:U229">
    <cfRule type="cellIs" dxfId="2488" priority="58" operator="equal">
      <formula>"Valore vuoto"</formula>
    </cfRule>
  </conditionalFormatting>
  <conditionalFormatting sqref="S229:U229">
    <cfRule type="containsBlanks" dxfId="2487" priority="57">
      <formula>LEN(TRIM(S229))=0</formula>
    </cfRule>
  </conditionalFormatting>
  <conditionalFormatting sqref="S230:U243">
    <cfRule type="cellIs" dxfId="2486" priority="56" operator="equal">
      <formula>"Valore vuoto"</formula>
    </cfRule>
  </conditionalFormatting>
  <conditionalFormatting sqref="S230:U243">
    <cfRule type="containsBlanks" dxfId="2485" priority="55">
      <formula>LEN(TRIM(S230))=0</formula>
    </cfRule>
  </conditionalFormatting>
  <conditionalFormatting sqref="S246:U246">
    <cfRule type="cellIs" dxfId="2484" priority="54" operator="equal">
      <formula>"Valore vuoto"</formula>
    </cfRule>
  </conditionalFormatting>
  <conditionalFormatting sqref="S246:U246">
    <cfRule type="containsBlanks" dxfId="2483" priority="53">
      <formula>LEN(TRIM(S246))=0</formula>
    </cfRule>
  </conditionalFormatting>
  <conditionalFormatting sqref="S250:U250">
    <cfRule type="cellIs" dxfId="2482" priority="52" operator="equal">
      <formula>"Valore vuoto"</formula>
    </cfRule>
  </conditionalFormatting>
  <conditionalFormatting sqref="S250:U250">
    <cfRule type="containsBlanks" dxfId="2481" priority="51">
      <formula>LEN(TRIM(S250))=0</formula>
    </cfRule>
  </conditionalFormatting>
  <conditionalFormatting sqref="S251:U264">
    <cfRule type="cellIs" dxfId="2480" priority="50" operator="equal">
      <formula>"Valore vuoto"</formula>
    </cfRule>
  </conditionalFormatting>
  <conditionalFormatting sqref="S251:U264">
    <cfRule type="containsBlanks" dxfId="2479" priority="49">
      <formula>LEN(TRIM(S251))=0</formula>
    </cfRule>
  </conditionalFormatting>
  <conditionalFormatting sqref="S267:U267">
    <cfRule type="cellIs" dxfId="2478" priority="48" operator="equal">
      <formula>"Valore vuoto"</formula>
    </cfRule>
  </conditionalFormatting>
  <conditionalFormatting sqref="S267:U267">
    <cfRule type="containsBlanks" dxfId="2477" priority="47">
      <formula>LEN(TRIM(S267))=0</formula>
    </cfRule>
  </conditionalFormatting>
  <conditionalFormatting sqref="S271:U271">
    <cfRule type="cellIs" dxfId="2476" priority="46" operator="equal">
      <formula>"Valore vuoto"</formula>
    </cfRule>
  </conditionalFormatting>
  <conditionalFormatting sqref="S271:U271">
    <cfRule type="containsBlanks" dxfId="2475" priority="45">
      <formula>LEN(TRIM(S271))=0</formula>
    </cfRule>
  </conditionalFormatting>
  <conditionalFormatting sqref="S272:U285">
    <cfRule type="cellIs" dxfId="2474" priority="44" operator="equal">
      <formula>"Valore vuoto"</formula>
    </cfRule>
  </conditionalFormatting>
  <conditionalFormatting sqref="S272:U285">
    <cfRule type="containsBlanks" dxfId="2473" priority="43">
      <formula>LEN(TRIM(S272))=0</formula>
    </cfRule>
  </conditionalFormatting>
  <conditionalFormatting sqref="S288:U288">
    <cfRule type="cellIs" dxfId="2472" priority="42" operator="equal">
      <formula>"Valore vuoto"</formula>
    </cfRule>
  </conditionalFormatting>
  <conditionalFormatting sqref="S288:U288">
    <cfRule type="containsBlanks" dxfId="2471" priority="41">
      <formula>LEN(TRIM(S288))=0</formula>
    </cfRule>
  </conditionalFormatting>
  <conditionalFormatting sqref="S292:U292">
    <cfRule type="cellIs" dxfId="2470" priority="40" operator="equal">
      <formula>"Valore vuoto"</formula>
    </cfRule>
  </conditionalFormatting>
  <conditionalFormatting sqref="S292:U292">
    <cfRule type="containsBlanks" dxfId="2469" priority="39">
      <formula>LEN(TRIM(S292))=0</formula>
    </cfRule>
  </conditionalFormatting>
  <conditionalFormatting sqref="S293:U306">
    <cfRule type="cellIs" dxfId="2468" priority="38" operator="equal">
      <formula>"Valore vuoto"</formula>
    </cfRule>
  </conditionalFormatting>
  <conditionalFormatting sqref="S293:U306">
    <cfRule type="containsBlanks" dxfId="2467" priority="37">
      <formula>LEN(TRIM(S293))=0</formula>
    </cfRule>
  </conditionalFormatting>
  <conditionalFormatting sqref="S309:U309">
    <cfRule type="cellIs" dxfId="2466" priority="36" operator="equal">
      <formula>"Valore vuoto"</formula>
    </cfRule>
  </conditionalFormatting>
  <conditionalFormatting sqref="S309:U309">
    <cfRule type="containsBlanks" dxfId="2465" priority="35">
      <formula>LEN(TRIM(S309))=0</formula>
    </cfRule>
  </conditionalFormatting>
  <conditionalFormatting sqref="S313:U313">
    <cfRule type="cellIs" dxfId="2464" priority="34" operator="equal">
      <formula>"Valore vuoto"</formula>
    </cfRule>
  </conditionalFormatting>
  <conditionalFormatting sqref="S313:U313">
    <cfRule type="containsBlanks" dxfId="2463" priority="33">
      <formula>LEN(TRIM(S313))=0</formula>
    </cfRule>
  </conditionalFormatting>
  <conditionalFormatting sqref="S314:U327">
    <cfRule type="cellIs" dxfId="2462" priority="32" operator="equal">
      <formula>"Valore vuoto"</formula>
    </cfRule>
  </conditionalFormatting>
  <conditionalFormatting sqref="S314:U327">
    <cfRule type="containsBlanks" dxfId="2461" priority="31">
      <formula>LEN(TRIM(S314))=0</formula>
    </cfRule>
  </conditionalFormatting>
  <conditionalFormatting sqref="S330:U330">
    <cfRule type="cellIs" dxfId="2460" priority="30" operator="equal">
      <formula>"Valore vuoto"</formula>
    </cfRule>
  </conditionalFormatting>
  <conditionalFormatting sqref="S330:U330">
    <cfRule type="containsBlanks" dxfId="2459" priority="29">
      <formula>LEN(TRIM(S330))=0</formula>
    </cfRule>
  </conditionalFormatting>
  <conditionalFormatting sqref="S334:U334">
    <cfRule type="cellIs" dxfId="2458" priority="28" operator="equal">
      <formula>"Valore vuoto"</formula>
    </cfRule>
  </conditionalFormatting>
  <conditionalFormatting sqref="S334:U334">
    <cfRule type="containsBlanks" dxfId="2457" priority="27">
      <formula>LEN(TRIM(S334))=0</formula>
    </cfRule>
  </conditionalFormatting>
  <conditionalFormatting sqref="S335:U348">
    <cfRule type="cellIs" dxfId="2456" priority="26" operator="equal">
      <formula>"Valore vuoto"</formula>
    </cfRule>
  </conditionalFormatting>
  <conditionalFormatting sqref="S335:U348">
    <cfRule type="containsBlanks" dxfId="2455" priority="25">
      <formula>LEN(TRIM(S335))=0</formula>
    </cfRule>
  </conditionalFormatting>
  <conditionalFormatting sqref="S351:U351">
    <cfRule type="cellIs" dxfId="2454" priority="24" operator="equal">
      <formula>"Valore vuoto"</formula>
    </cfRule>
  </conditionalFormatting>
  <conditionalFormatting sqref="S351:U351">
    <cfRule type="containsBlanks" dxfId="2453" priority="23">
      <formula>LEN(TRIM(S351))=0</formula>
    </cfRule>
  </conditionalFormatting>
  <conditionalFormatting sqref="S355:U355">
    <cfRule type="cellIs" dxfId="2452" priority="22" operator="equal">
      <formula>"Valore vuoto"</formula>
    </cfRule>
  </conditionalFormatting>
  <conditionalFormatting sqref="S355:U355">
    <cfRule type="containsBlanks" dxfId="2451" priority="21">
      <formula>LEN(TRIM(S355))=0</formula>
    </cfRule>
  </conditionalFormatting>
  <conditionalFormatting sqref="S356:U369">
    <cfRule type="cellIs" dxfId="2450" priority="20" operator="equal">
      <formula>"Valore vuoto"</formula>
    </cfRule>
  </conditionalFormatting>
  <conditionalFormatting sqref="S356:U369">
    <cfRule type="containsBlanks" dxfId="2449" priority="19">
      <formula>LEN(TRIM(S356))=0</formula>
    </cfRule>
  </conditionalFormatting>
  <conditionalFormatting sqref="S372:U372">
    <cfRule type="cellIs" dxfId="2448" priority="18" operator="equal">
      <formula>"Valore vuoto"</formula>
    </cfRule>
  </conditionalFormatting>
  <conditionalFormatting sqref="S372:U372">
    <cfRule type="containsBlanks" dxfId="2447" priority="17">
      <formula>LEN(TRIM(S372))=0</formula>
    </cfRule>
  </conditionalFormatting>
  <conditionalFormatting sqref="S376:U376">
    <cfRule type="cellIs" dxfId="2446" priority="16" operator="equal">
      <formula>"Valore vuoto"</formula>
    </cfRule>
  </conditionalFormatting>
  <conditionalFormatting sqref="S376:U376">
    <cfRule type="containsBlanks" dxfId="2445" priority="15">
      <formula>LEN(TRIM(S376))=0</formula>
    </cfRule>
  </conditionalFormatting>
  <conditionalFormatting sqref="S377:U390">
    <cfRule type="cellIs" dxfId="2444" priority="14" operator="equal">
      <formula>"Valore vuoto"</formula>
    </cfRule>
  </conditionalFormatting>
  <conditionalFormatting sqref="S377:U390">
    <cfRule type="containsBlanks" dxfId="2443" priority="13">
      <formula>LEN(TRIM(S377))=0</formula>
    </cfRule>
  </conditionalFormatting>
  <conditionalFormatting sqref="S393:U393">
    <cfRule type="cellIs" dxfId="2442" priority="12" operator="equal">
      <formula>"Valore vuoto"</formula>
    </cfRule>
  </conditionalFormatting>
  <conditionalFormatting sqref="S393:U393">
    <cfRule type="containsBlanks" dxfId="2441" priority="11">
      <formula>LEN(TRIM(S393))=0</formula>
    </cfRule>
  </conditionalFormatting>
  <conditionalFormatting sqref="S397:U397">
    <cfRule type="cellIs" dxfId="2440" priority="10" operator="equal">
      <formula>"Valore vuoto"</formula>
    </cfRule>
  </conditionalFormatting>
  <conditionalFormatting sqref="S397:U397">
    <cfRule type="containsBlanks" dxfId="2439" priority="9">
      <formula>LEN(TRIM(S397))=0</formula>
    </cfRule>
  </conditionalFormatting>
  <conditionalFormatting sqref="S398:U411">
    <cfRule type="cellIs" dxfId="2438" priority="8" operator="equal">
      <formula>"Valore vuoto"</formula>
    </cfRule>
  </conditionalFormatting>
  <conditionalFormatting sqref="S398:U411">
    <cfRule type="containsBlanks" dxfId="2437" priority="7">
      <formula>LEN(TRIM(S398))=0</formula>
    </cfRule>
  </conditionalFormatting>
  <dataValidations count="2">
    <dataValidation type="list" allowBlank="1" showInputMessage="1" showErrorMessage="1" sqref="J19:J33 J40:J54 J61:J75 J82:J96 J103:J117 J124:J138 J145:J159 J166:J180 J187:J201 J208:J222 J229:J243 J250:J264 J271:J285 J292:J306 J313:J327 J334:J348 J355:J369 J376:J390 J397:J411 J418:J432" xr:uid="{00000000-0002-0000-0800-000000000000}">
      <formula1>"O, U"</formula1>
    </dataValidation>
    <dataValidation type="list" allowBlank="1" showInputMessage="1" showErrorMessage="1" sqref="Q15:R15 Q418:R432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19:R33" xr:uid="{00000000-0002-0000-0800-000001000000}">
      <formula1>"Basso, Medio, Medio-Alto, Alto"</formula1>
    </dataValidation>
  </dataValidations>
  <pageMargins left="0.25" right="0.25" top="0.75" bottom="0.75" header="0.3" footer="0.3"/>
  <pageSetup scale="29" fitToHeight="0" orientation="landscape" r:id="rId1"/>
  <ignoredErrors>
    <ignoredError sqref="I13" evalError="1"/>
    <ignoredError sqref="H13" evalError="1" emptyCellReference="1"/>
  </ignoredErrors>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2000000}">
          <x14:formula1>
            <xm:f>'db obiettivi'!$A$3:$A$18</xm:f>
          </x14:formula1>
          <xm:sqref>H19:H33 H355:H369 H376:H390 H397:H411 H40:H54 H61:H75 H82:H96 H103:H117 H124:H138 H145:H159 H166:H180 H187:H201 H208:H222 H229:H243 H250:H264 H271:H285 H292:H306 H313:H327 H334:H348 H418:H432</xm:sqref>
        </x14:dataValidation>
        <x14:dataValidation type="list" allowBlank="1" showInputMessage="1" showErrorMessage="1" xr:uid="{00000000-0002-0000-0800-000003000000}">
          <x14:formula1>
            <xm:f>'db fattori abilitanti'!$A$3:$A$19</xm:f>
          </x14:formula1>
          <xm:sqref>F19:F33 F355:F369 F376:F390 F397:F411 F40:F54 F61:F75 F82:F96 F103:F117 F124:F138 F145:F159 F166:F180 F187:F201 F208:F222 F229:F243 F250:F264 F271:F285 F292:F306 F313:F327 F334:F348 F418:F432</xm:sqref>
        </x14:dataValidation>
        <x14:dataValidation type="list" allowBlank="1" showInputMessage="1" showErrorMessage="1" xr:uid="{00000000-0002-0000-0800-000004000000}">
          <x14:formula1>
            <xm:f>'db tipo misura'!$A$3:$A$13</xm:f>
          </x14:formula1>
          <xm:sqref>K418:K432 K40:K54 K61:K75 K82:K96 K103:K117 K124:K138 K145:K159 K166:K180 K187:K201 K208:K222 K229:K243 K250:K264 K271:K285 K292:K306 K313:K327 K334:K348 K355:K369 K376:K390 K397:K411 K19:K33</xm:sqref>
        </x14:dataValidation>
        <x14:dataValidation type="list" allowBlank="1" showInputMessage="1" showErrorMessage="1" xr:uid="{00000000-0002-0000-0800-000005000000}">
          <x14:formula1>
            <xm:f>'db rischi'!$G$10:$G$100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800-000006000000}">
          <x14:formula1>
            <xm:f>'db misure specifiche'!$G$4:$G$505</xm:f>
          </x14:formula1>
          <xm:sqref>I19:I33 I40:I54 I61:I75 I82:I96 I103:I117 I124:I138 I145:I159 I166:I180 I187:I201 I208:I222 I229:I243 I250:I264 I271:I285 I292:I306 I313:I327 I334:I348 I355:I369 I376:I390 I397:I411 I418:I432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a r x p U C e j u S S o A A A A + A A A A B I A H A B D b 2 5 m a W c v U G F j a 2 F n Z S 5 4 b W w g o h g A K K A U A A A A A A A A A A A A A A A A A A A A A A A A A A A A h Y / R C o I w G I V f R X b v N s 1 Q 5 H d e d B U k B E V 0 O + b S k c 5 w s / l u X f R I v U J C W d 1 1 e Q 7 f g e 8 8 b n f I x 7 b x r r I 3 q t M Z C j B F n t S i K 5 W u M j T Y k 5 + g n M G W i z O v p D f B 2 q S j U R m q r b 2 k h D j n s F v g r q 9 I S G l A j s V m J 2 r Z c l 9 p Y 7 k W E n 1 W 5 f 8 V Y n B 4 y b A Q x w l e x h H F U R I A m W s o l P 4 i 4 W S M K Z C f E l Z D Y 4 d e M m X 9 9 R 7 I H I G 8 X 7 A n U E s D B B Q A A g A I A G q 8 a 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q v G l Q K I p H u A 4 A A A A R A A A A E w A c A E Z v c m 1 1 b G F z L 1 N l Y 3 R p b 2 4 x L m 0 g o h g A K K A U A A A A A A A A A A A A A A A A A A A A A A A A A A A A K 0 5 N L s n M z 1 M I h t C G 1 g B Q S w E C L Q A U A A I A C A B q v G l Q J 6 O 5 J K g A A A D 4 A A A A E g A A A A A A A A A A A A A A A A A A A A A A Q 2 9 u Z m l n L 1 B h Y 2 t h Z 2 U u e G 1 s U E s B A i 0 A F A A C A A g A a r x p U A / K 6 a u k A A A A 6 Q A A A B M A A A A A A A A A A A A A A A A A 9 A A A A F t D b 2 5 0 Z W 5 0 X 1 R 5 c G V z X S 5 4 b W x Q S w E C L Q A U A A I A C A B q v G l 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Z r l 2 Q m B y F k S D / q t R v l 8 m u A A A A A A C A A A A A A A Q Z g A A A A E A A C A A A A B w 1 0 F O W o 9 z 1 5 D K 8 G f e s w x 9 P Q h 9 F / + f M + F f N A h e V X b n l w A A A A A O g A A A A A I A A C A A A A A O O t H V I e Z S J O 4 s 1 W u s O D P t t P m 4 L N K w y L W O B M 3 5 f 5 Q P Q l A A A A D T O M p D S 9 O / / c E o g D T s G S H 6 W v M D 2 q W F n A D b l 4 n H T + a k D G O f H b o 2 a H N N 7 g 5 J B 1 n G D h u I k h G Y w 9 1 Q t c T e / K n U D t s i 1 n M p 5 Z 3 6 f R K Z 7 z J 2 h O i j A E A A A A C f x F P + 9 l D 9 W Y D u O e f 8 v L 6 K g 3 R y C C T V L A E 0 y 5 x I K d P y Z z q a o I t R D i 2 G c C U C W Z r 3 Z f f o j I V 1 D + S 3 v s 7 G y 1 A 7 G x k C < / D a t a M a s h u p > 
</file>

<file path=customXml/itemProps1.xml><?xml version="1.0" encoding="utf-8"?>
<ds:datastoreItem xmlns:ds="http://schemas.openxmlformats.org/officeDocument/2006/customXml" ds:itemID="{2FBE1B35-A437-4567-9BFC-4EB3653CACA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3</vt:i4>
      </vt:variant>
    </vt:vector>
  </HeadingPairs>
  <TitlesOfParts>
    <vt:vector size="30" baseType="lpstr">
      <vt:lpstr>Benvenuto</vt:lpstr>
      <vt:lpstr>ITEMS</vt:lpstr>
      <vt:lpstr>Istruzioni</vt:lpstr>
      <vt:lpstr>Aree</vt:lpstr>
      <vt:lpstr>Aree di rischio per processi CE</vt:lpstr>
      <vt:lpstr>SR A </vt:lpstr>
      <vt:lpstr>SR B </vt:lpstr>
      <vt:lpstr>SR C </vt:lpstr>
      <vt:lpstr>SR D </vt:lpstr>
      <vt:lpstr>SR E </vt:lpstr>
      <vt:lpstr>SR F </vt:lpstr>
      <vt:lpstr>SR G </vt:lpstr>
      <vt:lpstr>SR H</vt:lpstr>
      <vt:lpstr>SR I</vt:lpstr>
      <vt:lpstr>SR L</vt:lpstr>
      <vt:lpstr>SR M</vt:lpstr>
      <vt:lpstr>SR N</vt:lpstr>
      <vt:lpstr>db obiettivi</vt:lpstr>
      <vt:lpstr>db rischi</vt:lpstr>
      <vt:lpstr>db fasce di rischio</vt:lpstr>
      <vt:lpstr>db fattori abilitanti</vt:lpstr>
      <vt:lpstr>db misure specifiche</vt:lpstr>
      <vt:lpstr>db tipo misura</vt:lpstr>
      <vt:lpstr>db misure generali</vt:lpstr>
      <vt:lpstr>db responsabili</vt:lpstr>
      <vt:lpstr>db sistemi informatici</vt:lpstr>
      <vt:lpstr>db processi 2</vt:lpstr>
      <vt:lpstr>'Aree di rischio per processi CE'!Area_stampa</vt:lpstr>
      <vt:lpstr>'db misure specifiche'!Area_stampa</vt:lpstr>
      <vt:lpstr>'Aree di rischio per processi CE'!OLE_LINK7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Luigi Bottone</dc:creator>
  <cp:lastModifiedBy>Francesco Raucci</cp:lastModifiedBy>
  <cp:lastPrinted>2020-05-26T09:08:25Z</cp:lastPrinted>
  <dcterms:created xsi:type="dcterms:W3CDTF">2017-01-20T08:34:44Z</dcterms:created>
  <dcterms:modified xsi:type="dcterms:W3CDTF">2023-01-31T13:00:49Z</dcterms:modified>
</cp:coreProperties>
</file>